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14355" windowHeight="49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Plan1!$A$1:$V$176</definedName>
    <definedName name="_xlnm.Print_Titles" localSheetId="0">Plan1!$1:$14</definedName>
  </definedNames>
  <calcPr calcId="125725"/>
</workbook>
</file>

<file path=xl/calcChain.xml><?xml version="1.0" encoding="utf-8"?>
<calcChain xmlns="http://schemas.openxmlformats.org/spreadsheetml/2006/main">
  <c r="U85" i="1"/>
  <c r="U162"/>
  <c r="U163"/>
  <c r="U161"/>
  <c r="U155"/>
  <c r="U154"/>
  <c r="U156"/>
  <c r="U157"/>
  <c r="U158"/>
  <c r="U159"/>
  <c r="U160"/>
  <c r="U149"/>
  <c r="U150"/>
  <c r="U151"/>
  <c r="U152"/>
  <c r="U153"/>
  <c r="U148"/>
  <c r="T148"/>
  <c r="T100"/>
  <c r="T99"/>
  <c r="T36"/>
  <c r="U26"/>
  <c r="U39"/>
  <c r="U95"/>
  <c r="U47"/>
  <c r="U25"/>
  <c r="U83"/>
  <c r="U84"/>
  <c r="U82"/>
  <c r="T126"/>
  <c r="U126"/>
  <c r="U123"/>
  <c r="T121"/>
  <c r="U130"/>
  <c r="U131"/>
  <c r="U132"/>
  <c r="U133"/>
  <c r="U134"/>
  <c r="U135"/>
  <c r="U136"/>
  <c r="U137"/>
  <c r="U138"/>
  <c r="U139"/>
  <c r="U140"/>
  <c r="U141"/>
  <c r="U142"/>
  <c r="U143"/>
  <c r="U144"/>
  <c r="U145"/>
  <c r="U120"/>
  <c r="U121"/>
  <c r="U122"/>
  <c r="U124"/>
  <c r="U125"/>
  <c r="U127"/>
  <c r="U128"/>
  <c r="U129"/>
  <c r="U114"/>
  <c r="U115"/>
  <c r="U116"/>
  <c r="U117"/>
  <c r="U118"/>
  <c r="U119"/>
  <c r="U113"/>
  <c r="T137"/>
  <c r="T136"/>
  <c r="U100"/>
  <c r="U104"/>
  <c r="U105"/>
  <c r="U106"/>
  <c r="U107"/>
  <c r="U108"/>
  <c r="U109"/>
  <c r="U110"/>
  <c r="U94"/>
  <c r="U97"/>
  <c r="U98"/>
  <c r="U99"/>
  <c r="U101"/>
  <c r="U102"/>
  <c r="U103"/>
  <c r="U89"/>
  <c r="U90"/>
  <c r="U91"/>
  <c r="U92"/>
  <c r="U93"/>
  <c r="U88"/>
  <c r="T35"/>
  <c r="T34"/>
  <c r="U43"/>
  <c r="U44"/>
  <c r="U45"/>
  <c r="U46"/>
  <c r="U34"/>
  <c r="T33"/>
  <c r="U66"/>
  <c r="U67"/>
  <c r="U68"/>
  <c r="U69"/>
  <c r="U42"/>
  <c r="U64"/>
  <c r="U65"/>
  <c r="U70"/>
  <c r="U71"/>
  <c r="U72"/>
  <c r="U73"/>
  <c r="U51"/>
  <c r="U52"/>
  <c r="U53"/>
  <c r="U54"/>
  <c r="U55"/>
  <c r="U56"/>
  <c r="T145"/>
  <c r="T144"/>
  <c r="T143"/>
  <c r="T142"/>
  <c r="T141"/>
  <c r="T140"/>
  <c r="T139"/>
  <c r="T138"/>
  <c r="T135"/>
  <c r="T134"/>
  <c r="T133"/>
  <c r="T132"/>
  <c r="T131"/>
  <c r="T130"/>
  <c r="T129"/>
  <c r="T128"/>
  <c r="T127"/>
  <c r="T125"/>
  <c r="T124"/>
  <c r="T122"/>
  <c r="T120"/>
  <c r="T119"/>
  <c r="T117"/>
  <c r="T116"/>
  <c r="T114"/>
  <c r="T113"/>
  <c r="U111" l="1"/>
  <c r="U146"/>
  <c r="U86"/>
  <c r="U164"/>
  <c r="T146"/>
  <c r="U31"/>
  <c r="U32"/>
  <c r="U33"/>
  <c r="U35"/>
  <c r="U36"/>
  <c r="U37"/>
  <c r="U38"/>
  <c r="U40"/>
  <c r="U41"/>
  <c r="U24"/>
  <c r="U27"/>
  <c r="U28"/>
  <c r="U29"/>
  <c r="U30"/>
  <c r="U18"/>
  <c r="U19"/>
  <c r="U20"/>
  <c r="U21"/>
  <c r="U22"/>
  <c r="U23"/>
  <c r="U17"/>
  <c r="T110"/>
  <c r="T109"/>
  <c r="T108"/>
  <c r="T107"/>
  <c r="T106"/>
  <c r="T105"/>
  <c r="T104"/>
  <c r="T103"/>
  <c r="T102"/>
  <c r="T101"/>
  <c r="T98"/>
  <c r="T97"/>
  <c r="T95"/>
  <c r="T94"/>
  <c r="T93"/>
  <c r="T92"/>
  <c r="T91"/>
  <c r="T90"/>
  <c r="T89"/>
  <c r="T88"/>
  <c r="T111" l="1"/>
  <c r="U77" l="1"/>
  <c r="U78"/>
  <c r="U79"/>
  <c r="U76"/>
  <c r="U80" s="1"/>
  <c r="U57"/>
  <c r="U58"/>
  <c r="U59"/>
  <c r="U60"/>
  <c r="U50"/>
  <c r="U16"/>
  <c r="U48" s="1"/>
  <c r="T31"/>
  <c r="U63"/>
  <c r="U74" s="1"/>
  <c r="T23"/>
  <c r="T18"/>
  <c r="T17"/>
  <c r="T19"/>
  <c r="T20"/>
  <c r="T21"/>
  <c r="T22"/>
  <c r="T24"/>
  <c r="T25"/>
  <c r="T27"/>
  <c r="T28"/>
  <c r="T29"/>
  <c r="T30"/>
  <c r="T32"/>
  <c r="T16"/>
  <c r="U61" l="1"/>
  <c r="S165" s="1"/>
</calcChain>
</file>

<file path=xl/sharedStrings.xml><?xml version="1.0" encoding="utf-8"?>
<sst xmlns="http://schemas.openxmlformats.org/spreadsheetml/2006/main" count="436" uniqueCount="294">
  <si>
    <t>PLANILHA ORÇAMENTÁRIA</t>
  </si>
  <si>
    <t>ÍTEM</t>
  </si>
  <si>
    <t>DESCRIMINAÇÃO DOS SERVIÇOS</t>
  </si>
  <si>
    <t>UNIDADE</t>
  </si>
  <si>
    <t>1.1</t>
  </si>
  <si>
    <t>1.2</t>
  </si>
  <si>
    <t>m²</t>
  </si>
  <si>
    <t>2.1</t>
  </si>
  <si>
    <t>PINTURA</t>
  </si>
  <si>
    <t>3.1</t>
  </si>
  <si>
    <t>Pintura em esmalte sintético ( parede interna) 2 demãos</t>
  </si>
  <si>
    <t>3.2</t>
  </si>
  <si>
    <t>3.3</t>
  </si>
  <si>
    <t>Pintura em latéx acrílico ( teto laje) 2 demãos</t>
  </si>
  <si>
    <t>Pintura em latéx acrílico ( parede externa) 2 demãos</t>
  </si>
  <si>
    <t>2.2</t>
  </si>
  <si>
    <t>Pintura  esmalte em estrutura metálica</t>
  </si>
  <si>
    <t>QUANT.</t>
  </si>
  <si>
    <t>4.1</t>
  </si>
  <si>
    <t>1.4</t>
  </si>
  <si>
    <t>1.5</t>
  </si>
  <si>
    <t>1.6</t>
  </si>
  <si>
    <t>1.7</t>
  </si>
  <si>
    <t>1.8</t>
  </si>
  <si>
    <t>1.9</t>
  </si>
  <si>
    <t>m³</t>
  </si>
  <si>
    <t>1.10</t>
  </si>
  <si>
    <t>1.11</t>
  </si>
  <si>
    <t>5.1</t>
  </si>
  <si>
    <t>5.2</t>
  </si>
  <si>
    <t>5.3</t>
  </si>
  <si>
    <t>5.4</t>
  </si>
  <si>
    <t>Retirada de azulejos existente</t>
  </si>
  <si>
    <t>m</t>
  </si>
  <si>
    <t>Instalações hidraulicas-tubo de conexoes  para  esgoto série PVC rígido série R,tipo PXB, com anel de borracha,DN=100mm inclusive conexoes</t>
  </si>
  <si>
    <t>unid</t>
  </si>
  <si>
    <t>Saboneteira tipo dispenser</t>
  </si>
  <si>
    <t xml:space="preserve">Dispenser papel higiênico </t>
  </si>
  <si>
    <t>Toalheiro com alavanca</t>
  </si>
  <si>
    <t>Torneira tipo alavanca</t>
  </si>
  <si>
    <t>Caixa sifonada de pvc rígido 150x150x50mm com grelha</t>
  </si>
  <si>
    <t>Colocação de azulejos assentamentos com argamassa colante</t>
  </si>
  <si>
    <t>Instalações hidraulicas-tubo de conexoes  para água fria DN 25mm (3/4") incluindo conexoes</t>
  </si>
  <si>
    <t>Registro de gaveta com acabamento 2 1/2"</t>
  </si>
  <si>
    <t>Porta de madeira de ,90x 2,10 com barra de apoio e pintura, colocação e acabamento , de uma folha de batente, guarnição e ferragem.</t>
  </si>
  <si>
    <t>1.12</t>
  </si>
  <si>
    <t>ml</t>
  </si>
  <si>
    <t>1.13</t>
  </si>
  <si>
    <t>1.14</t>
  </si>
  <si>
    <t>1.15</t>
  </si>
  <si>
    <t>Calha/rufos - reforma existente e nova</t>
  </si>
  <si>
    <t>WC DEFICIENTE FÍSICO/REFORMA WC FEMININO /WC MASCULINO</t>
  </si>
  <si>
    <t>Retirada de aparelhos sanitários incluindo acessórios</t>
  </si>
  <si>
    <t>Barras de apoio de 90mm</t>
  </si>
  <si>
    <t>Barras de apoio de 50mm</t>
  </si>
  <si>
    <t>Barras de apoio para lavatório</t>
  </si>
  <si>
    <t>1.16</t>
  </si>
  <si>
    <t>1.17</t>
  </si>
  <si>
    <t>1.18</t>
  </si>
  <si>
    <t>1.19</t>
  </si>
  <si>
    <t>1.20</t>
  </si>
  <si>
    <t>Cobertura em policarbonato em arco com estrutura de ferro</t>
  </si>
  <si>
    <t>Retirada de piso cerâmico existente</t>
  </si>
  <si>
    <t xml:space="preserve">Regularização de piso cerâmico </t>
  </si>
  <si>
    <t>Piso Cerâmico</t>
  </si>
  <si>
    <t>OBRA:</t>
  </si>
  <si>
    <t>REFORMA DO CENTRO DE SAÚDE</t>
  </si>
  <si>
    <t>LOCAL:</t>
  </si>
  <si>
    <t>RUA RIO BRANCO- CENTRO -ITAJOBI- SÃO PAULO</t>
  </si>
  <si>
    <t xml:space="preserve">PREÇO  (R$)       </t>
  </si>
  <si>
    <t>TOTAL (R$)</t>
  </si>
  <si>
    <t>SERVIÇOS DIVERSOS</t>
  </si>
  <si>
    <t>Subtotal do ítem</t>
  </si>
  <si>
    <t>Lavatório de louça  completo</t>
  </si>
  <si>
    <t>7.1</t>
  </si>
  <si>
    <t>7.2</t>
  </si>
  <si>
    <t>7.3</t>
  </si>
  <si>
    <t>7.4</t>
  </si>
  <si>
    <t>7.5</t>
  </si>
  <si>
    <t>7.6</t>
  </si>
  <si>
    <t>Concreto fundação</t>
  </si>
  <si>
    <t>Forma fundação</t>
  </si>
  <si>
    <t>7.7</t>
  </si>
  <si>
    <t>7.8</t>
  </si>
  <si>
    <t>7.9</t>
  </si>
  <si>
    <t>7.10</t>
  </si>
  <si>
    <t>Estrutura concreto pilares e vigas e laje</t>
  </si>
  <si>
    <t>Estrutura forma  pilares e vigas e laje</t>
  </si>
  <si>
    <t>Laje pre moldada</t>
  </si>
  <si>
    <t>7.11</t>
  </si>
  <si>
    <t>7.12</t>
  </si>
  <si>
    <t>7.13</t>
  </si>
  <si>
    <t>7.14</t>
  </si>
  <si>
    <t>7.15</t>
  </si>
  <si>
    <t>7.16</t>
  </si>
  <si>
    <t>7.17</t>
  </si>
  <si>
    <t>7.18</t>
  </si>
  <si>
    <t xml:space="preserve">Esquadrias de ferro com vidro </t>
  </si>
  <si>
    <t>Escavação  manual vigas baldrames</t>
  </si>
  <si>
    <t>kg</t>
  </si>
  <si>
    <t xml:space="preserve">Chapisco </t>
  </si>
  <si>
    <t>7.19</t>
  </si>
  <si>
    <t>Reboco</t>
  </si>
  <si>
    <t>7.20</t>
  </si>
  <si>
    <t>Piso cerâmico</t>
  </si>
  <si>
    <t>7.21</t>
  </si>
  <si>
    <t>Emboço</t>
  </si>
  <si>
    <t xml:space="preserve">Instalações elétricas </t>
  </si>
  <si>
    <t>vb</t>
  </si>
  <si>
    <t>7.22</t>
  </si>
  <si>
    <t>7.23</t>
  </si>
  <si>
    <t>7.24</t>
  </si>
  <si>
    <t xml:space="preserve">Estrutura em terças paratelhas , perfil e material </t>
  </si>
  <si>
    <t xml:space="preserve">Telha de fibrocimento perfil ondulado 8 mm </t>
  </si>
  <si>
    <t>7.25</t>
  </si>
  <si>
    <t>Impermeabilização  em argamassa polímérica para umidade e água de percolação</t>
  </si>
  <si>
    <t>7.26</t>
  </si>
  <si>
    <t xml:space="preserve">Contra piso </t>
  </si>
  <si>
    <t>Retirada de piso cerâmico -(Sala de Espera ) 4.72x 4,5</t>
  </si>
  <si>
    <t>Demolição Manual de Concreto Simples</t>
  </si>
  <si>
    <t>Demolição Manual de Laje Pré Moldada,incluso revestimento</t>
  </si>
  <si>
    <t>Retirada de esquadria metálica em geral</t>
  </si>
  <si>
    <t>Demolição Manual de Revestimento em massa  de parede ou teto</t>
  </si>
  <si>
    <t>2.4</t>
  </si>
  <si>
    <t>Lastro de brita</t>
  </si>
  <si>
    <t>2.5</t>
  </si>
  <si>
    <t>2.6</t>
  </si>
  <si>
    <t>2.7</t>
  </si>
  <si>
    <t>Concreto fundação vigas baldrames fck 20 Mpa</t>
  </si>
  <si>
    <t>INFRA ESTRUTURA - FUNDAÇÔES ALVENARIA E EMBASAMENTO</t>
  </si>
  <si>
    <t>Forma  madeira fundaçãovigas baldrames</t>
  </si>
  <si>
    <t>Armadura em barra de aço CA 50</t>
  </si>
  <si>
    <t>Armadura em barra de aço CA 60</t>
  </si>
  <si>
    <t>2.8</t>
  </si>
  <si>
    <t>2.9</t>
  </si>
  <si>
    <t>Alvenaria de embasamento em tijolo comum</t>
  </si>
  <si>
    <t>2.10</t>
  </si>
  <si>
    <t>2.11</t>
  </si>
  <si>
    <t>Aterro manual apiloado de área interna com maço de 30Kg</t>
  </si>
  <si>
    <t>SUPRA ESTRUTURA-ALVENARIAS SALAS E OITÕES</t>
  </si>
  <si>
    <t>3.4</t>
  </si>
  <si>
    <t>3.5</t>
  </si>
  <si>
    <t xml:space="preserve">Rampa de acessibilidade entrada </t>
  </si>
  <si>
    <t xml:space="preserve">unid </t>
  </si>
  <si>
    <t>Calhas /rufos- reforma e existente</t>
  </si>
  <si>
    <t>Domus em acrílico fixado em perfis de alumínio- Sala de Espera</t>
  </si>
  <si>
    <t>Jardim - plantio de gramas</t>
  </si>
  <si>
    <t>Demolição Manual de alvenaria de elevação ou elemento vazado,  ( Recepção e arquivo e Wc Def) e incluindo revestimento (frente)</t>
  </si>
  <si>
    <t>Fornecimento de material e assentamento de pedra em granito em mesa com borda ( Recepçoes)</t>
  </si>
  <si>
    <t>Esquadrias de ferro com vidro</t>
  </si>
  <si>
    <t>Pintura esquadrias de ferro</t>
  </si>
  <si>
    <t>COBERTURAS- TELHAS DE FIBROCIMENTO E POLICARBONATO</t>
  </si>
  <si>
    <t>Portas  de ferro com vidro</t>
  </si>
  <si>
    <t>4.2</t>
  </si>
  <si>
    <t>4.4</t>
  </si>
  <si>
    <t>m2</t>
  </si>
  <si>
    <t>1.21</t>
  </si>
  <si>
    <t>Alvenarias de 1/2 tijolos comums para reparo oitões</t>
  </si>
  <si>
    <t>1.22</t>
  </si>
  <si>
    <t>1.23</t>
  </si>
  <si>
    <t>Demoliçaõ Muro para execução central ambulância</t>
  </si>
  <si>
    <t>1.24</t>
  </si>
  <si>
    <t>1.25</t>
  </si>
  <si>
    <t>Concreto em estrutura fck 25 Mpa</t>
  </si>
  <si>
    <t>Lançamento e adensamento concreto estrutura fck 25Mpa</t>
  </si>
  <si>
    <t>3.6</t>
  </si>
  <si>
    <t>3.7</t>
  </si>
  <si>
    <t>Forma de madeira para estrutura</t>
  </si>
  <si>
    <t>3.8</t>
  </si>
  <si>
    <t>3.9</t>
  </si>
  <si>
    <t>Alvenaria de elevação de 1 tijolo comum</t>
  </si>
  <si>
    <t>Escavação manual- Vigas Baldrames aprox 50ml</t>
  </si>
  <si>
    <t>Brocas em concreto armado diâmetro de 25 cm completa-30x2,5m</t>
  </si>
  <si>
    <t>Impermeabilização em argamassa polimérica para umidade e água de percolação -50x,8</t>
  </si>
  <si>
    <t>3.10</t>
  </si>
  <si>
    <t>Laje Pré Moldada</t>
  </si>
  <si>
    <t>Reforço estrutural em laje</t>
  </si>
  <si>
    <t>Estrutura em terças paratelhas , perfil e material  exceto barros</t>
  </si>
  <si>
    <t>Piso tatil  de  concreto alerta  direcional, intertravado ,espessura de 6 mm</t>
  </si>
  <si>
    <t>Regularização para piso cerâmico</t>
  </si>
  <si>
    <t>Piso Cerãmico</t>
  </si>
  <si>
    <t>Construção de parede de alvenaria de tijolo maçiço de 1 tijolo</t>
  </si>
  <si>
    <t>Regularização piso ceramico</t>
  </si>
  <si>
    <t>Contra piso de concreto-Espera Sala Nova Arco e Central Ambulancia  e Wc Def -56,25m2 x ,07</t>
  </si>
  <si>
    <t>1.26</t>
  </si>
  <si>
    <t>Lançamento e adensamento concreto</t>
  </si>
  <si>
    <t>3.11</t>
  </si>
  <si>
    <t>Tubo  de 4 " para  reposicionamento de águas pluviais</t>
  </si>
  <si>
    <t>1.27</t>
  </si>
  <si>
    <t>1.28</t>
  </si>
  <si>
    <t>1.29</t>
  </si>
  <si>
    <t>Bacia  sanitária branca com caixa acoplada  completa</t>
  </si>
  <si>
    <t>Lavatório de louça  completo  linha especial</t>
  </si>
  <si>
    <t>Bacia  sanitária branca com caixa acoplada com abertura frontal  completa linha especial</t>
  </si>
  <si>
    <t>Embasamento tijolos comuns</t>
  </si>
  <si>
    <t>7.27</t>
  </si>
  <si>
    <t>7.28</t>
  </si>
  <si>
    <t>7.29</t>
  </si>
  <si>
    <t>Fechadura para porta de vidro</t>
  </si>
  <si>
    <t>Mancal inferior com rolamento para porta de correr</t>
  </si>
  <si>
    <t>Pintura esmalte em  esquadrias de ferro</t>
  </si>
  <si>
    <t>Brocas de 0,25cm completa</t>
  </si>
  <si>
    <t>TOTAL GERAL</t>
  </si>
  <si>
    <t>Lançamento e adensamento concreto fundação</t>
  </si>
  <si>
    <t>7.30</t>
  </si>
  <si>
    <t>7.31</t>
  </si>
  <si>
    <t>7.32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</si>
  <si>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</si>
  <si>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</si>
  <si>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</si>
  <si>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</si>
  <si>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</si>
  <si>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</si>
  <si>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</si>
  <si>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</si>
  <si>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</si>
  <si>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</si>
  <si>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</si>
  <si>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</si>
  <si>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</si>
  <si>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</si>
  <si>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</si>
  <si>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</si>
  <si>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</si>
  <si>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</si>
  <si>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</si>
  <si>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</si>
  <si>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</si>
  <si>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</si>
  <si>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 xml:space="preserve">Gradil- portão tipo gradil sob medida - Sala de  Espera </t>
  </si>
  <si>
    <t>Fornecimento e assentamento de pastilha 2,5x2,5(balcão de atendimento )</t>
  </si>
  <si>
    <t>8.1</t>
  </si>
  <si>
    <t>SALA  DOS MOTORISTAS</t>
  </si>
  <si>
    <t>1.30</t>
  </si>
  <si>
    <t>Tijolo de vidro - fachada</t>
  </si>
  <si>
    <t>Chapisco para oitoes e elevação</t>
  </si>
  <si>
    <t>Emboço para oitoes e eleveçaõ</t>
  </si>
  <si>
    <t>Reboco para oitoes  e elevaçaõ</t>
  </si>
  <si>
    <t xml:space="preserve">Acessórios  para portas vidro </t>
  </si>
  <si>
    <t>1.31</t>
  </si>
  <si>
    <t>1.3</t>
  </si>
  <si>
    <t xml:space="preserve">Corrimão duplo em aço inoxidável- rampa de acessibilidade  </t>
  </si>
  <si>
    <t xml:space="preserve">Corrimão -    entrada </t>
  </si>
  <si>
    <t>Portas/Janelas  com vidro temperado serigrafado 10 mm -Recepção</t>
  </si>
  <si>
    <t>Portas em vidro temperado 10 mm</t>
  </si>
  <si>
    <t>Janelas em vidro temperado 10mm</t>
  </si>
  <si>
    <t>Grelha em ferro fundido para caixas e canaletas para posicionamento  águas pluviais</t>
  </si>
  <si>
    <t>Divisórias para sala de recepçao/arquivo em pvccom perfis de alumínio anodizado</t>
  </si>
  <si>
    <t>Porta  de correr de vidro temperado 10 mm</t>
  </si>
  <si>
    <t>Entrada de energia completa</t>
  </si>
  <si>
    <t>8.2</t>
  </si>
  <si>
    <t>8.3</t>
  </si>
  <si>
    <t>8.4</t>
  </si>
  <si>
    <t>8.5</t>
  </si>
  <si>
    <t>8.6</t>
  </si>
  <si>
    <t>8.7</t>
  </si>
  <si>
    <t>8.8</t>
  </si>
  <si>
    <t xml:space="preserve">Cabo flexível 2,5mm </t>
  </si>
  <si>
    <t xml:space="preserve">Cabo flexível 1,5mm </t>
  </si>
  <si>
    <t>Cabo flexível 6mm</t>
  </si>
  <si>
    <t>Cabo flexível 4mm</t>
  </si>
  <si>
    <t>8.9</t>
  </si>
  <si>
    <t>8.10</t>
  </si>
  <si>
    <t>8.11</t>
  </si>
  <si>
    <t>8.12</t>
  </si>
  <si>
    <t>8.13</t>
  </si>
  <si>
    <t>Reator eletronico alto fator</t>
  </si>
  <si>
    <t>Lâmpada  fluorescente 40W</t>
  </si>
  <si>
    <t xml:space="preserve"> Luminária de embutir em Calha 2x40W Branca</t>
  </si>
  <si>
    <t xml:space="preserve">Caixa 4x2 pvc </t>
  </si>
  <si>
    <t>Caixa 4x4 pvc</t>
  </si>
  <si>
    <t>Quadro 12 disjuntor Bifásico embutir</t>
  </si>
  <si>
    <t>Conduíte corrugado 3/4" com acessorios</t>
  </si>
  <si>
    <t>8.14</t>
  </si>
  <si>
    <t>Tomada  2p+T</t>
  </si>
  <si>
    <t>Interruptor 2 Paralelo sem placa</t>
  </si>
  <si>
    <t>8.15</t>
  </si>
  <si>
    <t>8.16</t>
  </si>
  <si>
    <t>Bucha lage com parafuso</t>
  </si>
  <si>
    <t>Fita isolante</t>
  </si>
  <si>
    <t>Pintura em superfície de madeira , incluso preparo</t>
  </si>
  <si>
    <t>1.32</t>
  </si>
  <si>
    <t>2.3</t>
  </si>
  <si>
    <t>4.3</t>
  </si>
  <si>
    <t>7.33</t>
  </si>
  <si>
    <t>Prefeitura do Município de Itajobi</t>
  </si>
  <si>
    <r>
      <t xml:space="preserve">ESTADO DE SÃO PAULO     </t>
    </r>
    <r>
      <rPr>
        <b/>
        <sz val="11"/>
        <color theme="1"/>
        <rFont val="Lucida Sans Unicode"/>
        <family val="2"/>
      </rPr>
      <t xml:space="preserve">- </t>
    </r>
    <r>
      <rPr>
        <b/>
        <sz val="11"/>
        <color theme="1"/>
        <rFont val="Arial"/>
        <family val="2"/>
      </rPr>
      <t xml:space="preserve">     CNPJ 45.126.851/0001-13</t>
    </r>
  </si>
  <si>
    <t>AUTOR DO PROJETO</t>
  </si>
  <si>
    <t>PREFEITURA DO MUNICÍPIO DE ITAJOBI-SP.</t>
  </si>
  <si>
    <t>JOSÉ JORGE FARÃO</t>
  </si>
  <si>
    <t>GILBERTO ROZA</t>
  </si>
  <si>
    <t>Arquiteto e Urbanista</t>
  </si>
  <si>
    <t>CAU A7532-9</t>
  </si>
  <si>
    <t>Itajobi, 04 de Dezembro de 2013.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</si>
</sst>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hadow/>
      <sz val="26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Lucida Sans Unicode"/>
      <family val="2"/>
    </font>
    <font>
      <b/>
      <i/>
      <sz val="9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8">
    <xf numFmtId="0" fontId="0" fillId="0" borderId="0" xfId="0"/>
    <xf numFmtId="165" fontId="0" fillId="0" borderId="0" xfId="1" applyFont="1"/>
    <xf numFmtId="0" fontId="2" fillId="0" borderId="0" xfId="0" applyFont="1"/>
    <xf numFmtId="0" fontId="4" fillId="0" borderId="0" xfId="0" applyFont="1"/>
    <xf numFmtId="164" fontId="0" fillId="0" borderId="0" xfId="2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9" xfId="0" applyFont="1" applyBorder="1"/>
    <xf numFmtId="0" fontId="8" fillId="0" borderId="2" xfId="0" applyFont="1" applyBorder="1"/>
    <xf numFmtId="164" fontId="8" fillId="0" borderId="2" xfId="2" applyFont="1" applyBorder="1"/>
    <xf numFmtId="164" fontId="8" fillId="0" borderId="10" xfId="2" applyFont="1" applyBorder="1"/>
    <xf numFmtId="0" fontId="8" fillId="0" borderId="11" xfId="0" applyFont="1" applyBorder="1"/>
    <xf numFmtId="0" fontId="8" fillId="0" borderId="1" xfId="0" applyFont="1" applyBorder="1"/>
    <xf numFmtId="164" fontId="8" fillId="0" borderId="1" xfId="2" applyFont="1" applyFill="1" applyBorder="1"/>
    <xf numFmtId="164" fontId="8" fillId="0" borderId="12" xfId="2" applyFont="1" applyBorder="1"/>
    <xf numFmtId="164" fontId="8" fillId="0" borderId="1" xfId="2" applyFont="1" applyBorder="1"/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164" fontId="9" fillId="0" borderId="1" xfId="2" applyFont="1" applyBorder="1"/>
    <xf numFmtId="0" fontId="7" fillId="0" borderId="11" xfId="0" applyFont="1" applyBorder="1"/>
    <xf numFmtId="165" fontId="8" fillId="0" borderId="1" xfId="1" applyFont="1" applyBorder="1"/>
    <xf numFmtId="0" fontId="8" fillId="0" borderId="13" xfId="0" applyFont="1" applyBorder="1"/>
    <xf numFmtId="164" fontId="7" fillId="0" borderId="19" xfId="2" applyNumberFormat="1" applyFont="1" applyBorder="1"/>
    <xf numFmtId="0" fontId="8" fillId="0" borderId="15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0" borderId="2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9" xfId="0" applyFont="1" applyBorder="1"/>
    <xf numFmtId="0" fontId="8" fillId="0" borderId="1" xfId="0" applyFont="1" applyFill="1" applyBorder="1" applyAlignment="1">
      <alignment horizontal="center"/>
    </xf>
    <xf numFmtId="165" fontId="8" fillId="0" borderId="1" xfId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164" fontId="8" fillId="0" borderId="1" xfId="2" applyFont="1" applyBorder="1" applyAlignment="1">
      <alignment horizontal="center"/>
    </xf>
    <xf numFmtId="165" fontId="9" fillId="0" borderId="1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165" fontId="9" fillId="0" borderId="1" xfId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164" fontId="10" fillId="0" borderId="23" xfId="2" applyFont="1" applyBorder="1"/>
    <xf numFmtId="164" fontId="8" fillId="0" borderId="14" xfId="2" applyFont="1" applyBorder="1"/>
    <xf numFmtId="0" fontId="8" fillId="0" borderId="20" xfId="0" applyFont="1" applyBorder="1" applyAlignment="1">
      <alignment horizontal="right"/>
    </xf>
    <xf numFmtId="164" fontId="7" fillId="0" borderId="12" xfId="2" applyFont="1" applyBorder="1"/>
    <xf numFmtId="164" fontId="2" fillId="0" borderId="0" xfId="2" applyFont="1"/>
    <xf numFmtId="164" fontId="4" fillId="0" borderId="0" xfId="2" applyFont="1"/>
    <xf numFmtId="164" fontId="9" fillId="0" borderId="2" xfId="2" applyFont="1" applyBorder="1"/>
    <xf numFmtId="0" fontId="7" fillId="0" borderId="13" xfId="0" applyFont="1" applyBorder="1"/>
    <xf numFmtId="0" fontId="8" fillId="0" borderId="20" xfId="0" applyFont="1" applyBorder="1"/>
    <xf numFmtId="0" fontId="8" fillId="0" borderId="20" xfId="0" applyFont="1" applyBorder="1" applyAlignment="1">
      <alignment horizontal="center"/>
    </xf>
    <xf numFmtId="165" fontId="9" fillId="0" borderId="20" xfId="1" applyFont="1" applyBorder="1" applyAlignment="1">
      <alignment horizontal="center"/>
    </xf>
    <xf numFmtId="165" fontId="8" fillId="0" borderId="15" xfId="1" applyFont="1" applyBorder="1" applyAlignment="1">
      <alignment horizontal="center"/>
    </xf>
    <xf numFmtId="0" fontId="8" fillId="0" borderId="16" xfId="0" applyFont="1" applyBorder="1"/>
    <xf numFmtId="0" fontId="10" fillId="0" borderId="1" xfId="0" applyFont="1" applyBorder="1"/>
    <xf numFmtId="164" fontId="10" fillId="0" borderId="1" xfId="2" applyFont="1" applyBorder="1"/>
    <xf numFmtId="0" fontId="9" fillId="0" borderId="1" xfId="0" applyFont="1" applyBorder="1" applyAlignment="1">
      <alignment horizontal="center"/>
    </xf>
    <xf numFmtId="164" fontId="9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164" fontId="9" fillId="0" borderId="1" xfId="2" applyFont="1" applyFill="1" applyBorder="1"/>
    <xf numFmtId="0" fontId="0" fillId="2" borderId="26" xfId="0" applyFill="1" applyBorder="1" applyAlignment="1"/>
    <xf numFmtId="0" fontId="0" fillId="2" borderId="27" xfId="0" applyFill="1" applyBorder="1" applyAlignment="1"/>
    <xf numFmtId="0" fontId="0" fillId="2" borderId="28" xfId="0" applyFill="1" applyBorder="1" applyAlignment="1"/>
    <xf numFmtId="164" fontId="9" fillId="0" borderId="14" xfId="2" applyFont="1" applyBorder="1"/>
    <xf numFmtId="164" fontId="9" fillId="0" borderId="12" xfId="2" applyFont="1" applyBorder="1"/>
    <xf numFmtId="164" fontId="7" fillId="0" borderId="1" xfId="2" applyNumberFormat="1" applyFont="1" applyBorder="1"/>
    <xf numFmtId="165" fontId="9" fillId="0" borderId="1" xfId="1" applyFont="1" applyBorder="1" applyAlignment="1">
      <alignment horizontal="center"/>
    </xf>
    <xf numFmtId="0" fontId="8" fillId="0" borderId="15" xfId="0" applyFont="1" applyBorder="1"/>
    <xf numFmtId="164" fontId="0" fillId="0" borderId="0" xfId="0" applyNumberFormat="1"/>
    <xf numFmtId="43" fontId="0" fillId="0" borderId="0" xfId="0" applyNumberFormat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165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7" fillId="0" borderId="15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8" fillId="0" borderId="2" xfId="2" applyFont="1" applyFill="1" applyBorder="1"/>
    <xf numFmtId="164" fontId="7" fillId="0" borderId="14" xfId="2" applyNumberFormat="1" applyFont="1" applyBorder="1"/>
    <xf numFmtId="165" fontId="8" fillId="0" borderId="1" xfId="1" applyFont="1" applyBorder="1" applyAlignment="1"/>
    <xf numFmtId="164" fontId="8" fillId="0" borderId="1" xfId="2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164" fontId="8" fillId="0" borderId="0" xfId="2" applyFont="1" applyBorder="1"/>
    <xf numFmtId="0" fontId="7" fillId="0" borderId="29" xfId="0" applyFont="1" applyBorder="1" applyAlignment="1"/>
    <xf numFmtId="0" fontId="7" fillId="0" borderId="30" xfId="0" applyFont="1" applyBorder="1" applyAlignment="1"/>
    <xf numFmtId="0" fontId="7" fillId="0" borderId="31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/>
    <xf numFmtId="0" fontId="7" fillId="0" borderId="32" xfId="0" applyFont="1" applyBorder="1" applyAlignme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4" fontId="11" fillId="2" borderId="26" xfId="2" applyFont="1" applyFill="1" applyBorder="1" applyAlignment="1">
      <alignment horizontal="center"/>
    </xf>
    <xf numFmtId="164" fontId="11" fillId="2" borderId="27" xfId="2" applyFont="1" applyFill="1" applyBorder="1" applyAlignment="1">
      <alignment horizontal="center"/>
    </xf>
    <xf numFmtId="164" fontId="11" fillId="2" borderId="28" xfId="2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5" fontId="9" fillId="0" borderId="1" xfId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wrapText="1"/>
    </xf>
    <xf numFmtId="164" fontId="8" fillId="0" borderId="24" xfId="2" applyFont="1" applyBorder="1" applyAlignment="1">
      <alignment horizontal="center"/>
    </xf>
    <xf numFmtId="164" fontId="8" fillId="0" borderId="25" xfId="2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4" xfId="0" applyFont="1" applyBorder="1" applyAlignment="1">
      <alignment horizontal="right"/>
    </xf>
    <xf numFmtId="0" fontId="8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164" fontId="8" fillId="0" borderId="1" xfId="2" applyFont="1" applyBorder="1" applyAlignment="1">
      <alignment horizontal="center"/>
    </xf>
    <xf numFmtId="164" fontId="8" fillId="0" borderId="12" xfId="2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2" borderId="5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65" fontId="6" fillId="2" borderId="3" xfId="1" applyFont="1" applyFill="1" applyBorder="1" applyAlignment="1">
      <alignment horizontal="center"/>
    </xf>
    <xf numFmtId="165" fontId="6" fillId="2" borderId="4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4" fontId="8" fillId="0" borderId="14" xfId="0" applyNumberFormat="1" applyFont="1" applyBorder="1" applyAlignment="1">
      <alignment horizontal="left"/>
    </xf>
    <xf numFmtId="164" fontId="8" fillId="0" borderId="14" xfId="2" applyFont="1" applyBorder="1" applyAlignment="1"/>
    <xf numFmtId="164" fontId="8" fillId="0" borderId="15" xfId="2" applyFont="1" applyBorder="1" applyAlignment="1"/>
    <xf numFmtId="164" fontId="8" fillId="0" borderId="16" xfId="2" applyFont="1" applyBorder="1" applyAlignment="1"/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8" fillId="0" borderId="14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8" fillId="0" borderId="16" xfId="0" applyFont="1" applyFill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/>
    <xf numFmtId="0" fontId="8" fillId="0" borderId="15" xfId="0" applyFont="1" applyBorder="1" applyAlignmen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161925</xdr:rowOff>
    </xdr:from>
    <xdr:to>
      <xdr:col>3</xdr:col>
      <xdr:colOff>237036</xdr:colOff>
      <xdr:row>6</xdr:row>
      <xdr:rowOff>85725</xdr:rowOff>
    </xdr:to>
    <xdr:pic>
      <xdr:nvPicPr>
        <xdr:cNvPr id="1025" name="Picture 1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" y="161925"/>
          <a:ext cx="1332411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X175"/>
  <sheetViews>
    <sheetView tabSelected="1" topLeftCell="A139" workbookViewId="0">
      <selection activeCell="U8" sqref="U8"/>
    </sheetView>
  </sheetViews>
  <sheetFormatPr defaultRowHeight="15"/>
  <cols>
    <col min="1" max="1" width="6.85546875" customWidth="1"/>
    <col min="10" max="10" width="0.28515625" customWidth="1"/>
    <col min="12" max="12" width="14" customWidth="1"/>
    <col min="13" max="14" width="9.140625" hidden="1" customWidth="1"/>
    <col min="15" max="15" width="9.7109375" customWidth="1"/>
    <col min="16" max="16" width="0.5703125" hidden="1" customWidth="1"/>
    <col min="17" max="17" width="10.7109375" style="1" customWidth="1"/>
    <col min="18" max="18" width="0.28515625" style="1" hidden="1" customWidth="1"/>
    <col min="19" max="19" width="14.7109375" style="4" customWidth="1"/>
    <col min="20" max="20" width="14.7109375" style="4" hidden="1" customWidth="1"/>
    <col min="21" max="21" width="19.28515625" style="4" customWidth="1"/>
    <col min="22" max="22" width="9.140625" hidden="1" customWidth="1"/>
    <col min="24" max="24" width="14.28515625" bestFit="1" customWidth="1"/>
  </cols>
  <sheetData>
    <row r="4" spans="1:22" ht="33">
      <c r="I4" s="110" t="s">
        <v>285</v>
      </c>
      <c r="O4" s="1"/>
      <c r="P4" s="4"/>
      <c r="Q4"/>
    </row>
    <row r="5" spans="1:22">
      <c r="I5" s="111" t="s">
        <v>286</v>
      </c>
      <c r="O5" s="1"/>
      <c r="P5" s="4"/>
      <c r="Q5"/>
    </row>
    <row r="7" spans="1:22">
      <c r="O7" s="145" t="s">
        <v>293</v>
      </c>
      <c r="P7" s="145"/>
      <c r="Q7" s="145"/>
      <c r="R7" s="145"/>
      <c r="S7" s="145"/>
      <c r="T7" s="145"/>
      <c r="U7" s="145"/>
    </row>
    <row r="8" spans="1:22" ht="21.75" customHeight="1">
      <c r="A8" s="7" t="s">
        <v>65</v>
      </c>
      <c r="B8" s="147" t="s">
        <v>66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O8" s="5"/>
      <c r="P8" s="5"/>
      <c r="Q8" s="5"/>
      <c r="R8" s="5"/>
      <c r="S8" s="5"/>
      <c r="T8" s="5"/>
      <c r="U8" s="5"/>
    </row>
    <row r="9" spans="1:22">
      <c r="A9" s="6" t="s">
        <v>67</v>
      </c>
      <c r="B9" s="146" t="s">
        <v>68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O9" s="5"/>
      <c r="P9" s="5"/>
      <c r="Q9" s="5"/>
      <c r="R9" s="5"/>
      <c r="S9" s="5"/>
      <c r="T9" s="5"/>
      <c r="U9" s="5"/>
    </row>
    <row r="10" spans="1:22" s="3" customFormat="1" ht="12.75">
      <c r="A10" s="152" t="s">
        <v>0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2"/>
    </row>
    <row r="11" spans="1:22" s="3" customFormat="1" ht="12.75">
      <c r="A11" s="152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2"/>
    </row>
    <row r="12" spans="1:22" s="3" customFormat="1" ht="13.5" thickBot="1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</row>
    <row r="13" spans="1:22" s="3" customFormat="1" ht="19.5" customHeight="1">
      <c r="A13" s="155" t="s">
        <v>1</v>
      </c>
      <c r="B13" s="153" t="s">
        <v>2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 t="s">
        <v>3</v>
      </c>
      <c r="P13" s="153"/>
      <c r="Q13" s="157" t="s">
        <v>17</v>
      </c>
      <c r="R13" s="157"/>
      <c r="S13" s="148" t="s">
        <v>69</v>
      </c>
      <c r="T13" s="56"/>
      <c r="U13" s="150" t="s">
        <v>70</v>
      </c>
      <c r="V13" s="2"/>
    </row>
    <row r="14" spans="1:22" s="3" customFormat="1" ht="5.25" customHeight="1" thickBot="1">
      <c r="A14" s="156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8"/>
      <c r="R14" s="158"/>
      <c r="S14" s="149"/>
      <c r="T14" s="57"/>
      <c r="U14" s="151"/>
      <c r="V14" s="2"/>
    </row>
    <row r="15" spans="1:22" s="3" customFormat="1" ht="15.75">
      <c r="A15" s="8">
        <v>1</v>
      </c>
      <c r="B15" s="104" t="s">
        <v>71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  <c r="V15" s="2"/>
    </row>
    <row r="16" spans="1:22" s="3" customFormat="1" ht="15.75">
      <c r="A16" s="34" t="s">
        <v>4</v>
      </c>
      <c r="B16" s="126" t="s">
        <v>118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9"/>
      <c r="N16" s="9"/>
      <c r="O16" s="27" t="s">
        <v>6</v>
      </c>
      <c r="P16" s="27"/>
      <c r="Q16" s="28">
        <v>21.25</v>
      </c>
      <c r="R16" s="28"/>
      <c r="S16" s="64">
        <v>6.73</v>
      </c>
      <c r="T16" s="58">
        <f>S16*1.2</f>
        <v>8.0760000000000005</v>
      </c>
      <c r="U16" s="11">
        <f>Q16*S16</f>
        <v>143.01250000000002</v>
      </c>
      <c r="V16" s="2"/>
    </row>
    <row r="17" spans="1:22" s="3" customFormat="1" ht="15.75">
      <c r="A17" s="34" t="s">
        <v>5</v>
      </c>
      <c r="B17" s="160" t="s">
        <v>183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8"/>
      <c r="M17" s="9"/>
      <c r="N17" s="9"/>
      <c r="O17" s="44" t="s">
        <v>25</v>
      </c>
      <c r="P17" s="27"/>
      <c r="Q17" s="28">
        <v>4</v>
      </c>
      <c r="R17" s="28"/>
      <c r="S17" s="10">
        <v>388.39</v>
      </c>
      <c r="T17" s="58">
        <f t="shared" ref="T17:T36" si="0">S17*1.2</f>
        <v>466.06799999999998</v>
      </c>
      <c r="U17" s="11">
        <f t="shared" ref="U17:U40" si="1">Q17*S17</f>
        <v>1553.56</v>
      </c>
      <c r="V17" s="2"/>
    </row>
    <row r="18" spans="1:22" s="3" customFormat="1" ht="15.75">
      <c r="A18" s="34" t="s">
        <v>240</v>
      </c>
      <c r="B18" s="126" t="s">
        <v>119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8"/>
      <c r="M18" s="9"/>
      <c r="N18" s="9"/>
      <c r="O18" s="27" t="s">
        <v>25</v>
      </c>
      <c r="P18" s="27"/>
      <c r="Q18" s="28">
        <v>1.1000000000000001</v>
      </c>
      <c r="R18" s="28"/>
      <c r="S18" s="98">
        <v>123.42</v>
      </c>
      <c r="T18" s="58">
        <f>S18*1.2</f>
        <v>148.10399999999998</v>
      </c>
      <c r="U18" s="11">
        <f t="shared" si="1"/>
        <v>135.762</v>
      </c>
      <c r="V18" s="2"/>
    </row>
    <row r="19" spans="1:22" s="3" customFormat="1" ht="15.75">
      <c r="A19" s="34" t="s">
        <v>19</v>
      </c>
      <c r="B19" s="126" t="s">
        <v>120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8"/>
      <c r="M19" s="9"/>
      <c r="N19" s="9"/>
      <c r="O19" s="27" t="s">
        <v>6</v>
      </c>
      <c r="P19" s="27"/>
      <c r="Q19" s="28">
        <v>3.11</v>
      </c>
      <c r="R19" s="28"/>
      <c r="S19" s="98">
        <v>16.829999999999998</v>
      </c>
      <c r="T19" s="58">
        <f t="shared" si="0"/>
        <v>20.195999999999998</v>
      </c>
      <c r="U19" s="11">
        <f t="shared" si="1"/>
        <v>52.34129999999999</v>
      </c>
      <c r="V19" s="2"/>
    </row>
    <row r="20" spans="1:22" s="3" customFormat="1" ht="29.25" customHeight="1">
      <c r="A20" s="34" t="s">
        <v>20</v>
      </c>
      <c r="B20" s="134" t="s">
        <v>147</v>
      </c>
      <c r="C20" s="135"/>
      <c r="D20" s="135"/>
      <c r="E20" s="135"/>
      <c r="F20" s="135"/>
      <c r="G20" s="135"/>
      <c r="H20" s="135"/>
      <c r="I20" s="135"/>
      <c r="J20" s="135"/>
      <c r="K20" s="135"/>
      <c r="L20" s="136"/>
      <c r="M20" s="9"/>
      <c r="N20" s="9"/>
      <c r="O20" s="27" t="s">
        <v>25</v>
      </c>
      <c r="P20" s="27"/>
      <c r="Q20" s="28">
        <v>9.6</v>
      </c>
      <c r="R20" s="28"/>
      <c r="S20" s="98">
        <v>44.88</v>
      </c>
      <c r="T20" s="58">
        <f t="shared" si="0"/>
        <v>53.856000000000002</v>
      </c>
      <c r="U20" s="11">
        <f t="shared" si="1"/>
        <v>430.84800000000001</v>
      </c>
      <c r="V20" s="2"/>
    </row>
    <row r="21" spans="1:22" s="3" customFormat="1" ht="15.75">
      <c r="A21" s="34" t="s">
        <v>21</v>
      </c>
      <c r="B21" s="134" t="s">
        <v>121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6"/>
      <c r="M21" s="9"/>
      <c r="N21" s="9"/>
      <c r="O21" s="27" t="s">
        <v>6</v>
      </c>
      <c r="P21" s="27"/>
      <c r="Q21" s="28">
        <v>21.2</v>
      </c>
      <c r="R21" s="28"/>
      <c r="S21" s="98">
        <v>13.45</v>
      </c>
      <c r="T21" s="58">
        <f t="shared" si="0"/>
        <v>16.139999999999997</v>
      </c>
      <c r="U21" s="11">
        <f t="shared" si="1"/>
        <v>285.14</v>
      </c>
      <c r="V21" s="2"/>
    </row>
    <row r="22" spans="1:22" s="3" customFormat="1" ht="15.75">
      <c r="A22" s="34" t="s">
        <v>22</v>
      </c>
      <c r="B22" s="134" t="s">
        <v>122</v>
      </c>
      <c r="C22" s="135"/>
      <c r="D22" s="135"/>
      <c r="E22" s="135"/>
      <c r="F22" s="135"/>
      <c r="G22" s="135"/>
      <c r="H22" s="135"/>
      <c r="I22" s="135"/>
      <c r="J22" s="135"/>
      <c r="K22" s="135"/>
      <c r="L22" s="136"/>
      <c r="M22" s="13"/>
      <c r="N22" s="13"/>
      <c r="O22" s="129" t="s">
        <v>6</v>
      </c>
      <c r="P22" s="129"/>
      <c r="Q22" s="130">
        <v>150</v>
      </c>
      <c r="R22" s="130"/>
      <c r="S22" s="14">
        <v>3.37</v>
      </c>
      <c r="T22" s="58">
        <f t="shared" si="0"/>
        <v>4.0439999999999996</v>
      </c>
      <c r="U22" s="11">
        <f t="shared" si="1"/>
        <v>505.5</v>
      </c>
      <c r="V22" s="2"/>
    </row>
    <row r="23" spans="1:22" s="3" customFormat="1" ht="15.75">
      <c r="A23" s="34" t="s">
        <v>23</v>
      </c>
      <c r="B23" s="134" t="s">
        <v>160</v>
      </c>
      <c r="C23" s="135"/>
      <c r="D23" s="135"/>
      <c r="E23" s="135"/>
      <c r="F23" s="135"/>
      <c r="G23" s="135"/>
      <c r="H23" s="135"/>
      <c r="I23" s="135"/>
      <c r="J23" s="135"/>
      <c r="K23" s="135"/>
      <c r="L23" s="136"/>
      <c r="M23" s="13"/>
      <c r="N23" s="13"/>
      <c r="O23" s="40" t="s">
        <v>6</v>
      </c>
      <c r="P23" s="40"/>
      <c r="Q23" s="41">
        <v>18</v>
      </c>
      <c r="R23" s="41"/>
      <c r="S23" s="14">
        <v>3.37</v>
      </c>
      <c r="T23" s="58">
        <f t="shared" si="0"/>
        <v>4.0439999999999996</v>
      </c>
      <c r="U23" s="11">
        <f t="shared" si="1"/>
        <v>60.660000000000004</v>
      </c>
      <c r="V23" s="2"/>
    </row>
    <row r="24" spans="1:22" s="3" customFormat="1" ht="15.75">
      <c r="A24" s="34" t="s">
        <v>24</v>
      </c>
      <c r="B24" s="134" t="s">
        <v>142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6"/>
      <c r="M24" s="13"/>
      <c r="N24" s="13"/>
      <c r="O24" s="129" t="s">
        <v>143</v>
      </c>
      <c r="P24" s="129"/>
      <c r="Q24" s="130">
        <v>1</v>
      </c>
      <c r="R24" s="130"/>
      <c r="S24" s="14">
        <v>1235.98</v>
      </c>
      <c r="T24" s="58">
        <f t="shared" si="0"/>
        <v>1483.1759999999999</v>
      </c>
      <c r="U24" s="11">
        <f>Q24*S24</f>
        <v>1235.98</v>
      </c>
      <c r="V24" s="2"/>
    </row>
    <row r="25" spans="1:22" s="3" customFormat="1" ht="17.25" customHeight="1">
      <c r="A25" s="34" t="s">
        <v>26</v>
      </c>
      <c r="B25" s="126" t="s">
        <v>241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8"/>
      <c r="M25" s="13"/>
      <c r="N25" s="13"/>
      <c r="O25" s="129" t="s">
        <v>46</v>
      </c>
      <c r="P25" s="129"/>
      <c r="Q25" s="130">
        <v>6.8</v>
      </c>
      <c r="R25" s="130"/>
      <c r="S25" s="16">
        <v>797.26</v>
      </c>
      <c r="T25" s="58">
        <f t="shared" si="0"/>
        <v>956.71199999999999</v>
      </c>
      <c r="U25" s="11">
        <f>Q25*S25</f>
        <v>5421.3679999999995</v>
      </c>
      <c r="V25" s="2"/>
    </row>
    <row r="26" spans="1:22" s="3" customFormat="1" ht="17.25" customHeight="1">
      <c r="A26" s="34" t="s">
        <v>27</v>
      </c>
      <c r="B26" s="126" t="s">
        <v>242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28"/>
      <c r="M26" s="13"/>
      <c r="N26" s="13"/>
      <c r="O26" s="91" t="s">
        <v>46</v>
      </c>
      <c r="P26" s="91"/>
      <c r="Q26" s="90">
        <v>10</v>
      </c>
      <c r="R26" s="90"/>
      <c r="S26" s="16">
        <v>135.56</v>
      </c>
      <c r="T26" s="58"/>
      <c r="U26" s="11">
        <f>Q26*S26</f>
        <v>1355.6</v>
      </c>
      <c r="V26" s="2"/>
    </row>
    <row r="27" spans="1:22" s="3" customFormat="1" ht="15.75">
      <c r="A27" s="34" t="s">
        <v>45</v>
      </c>
      <c r="B27" s="126" t="s">
        <v>144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8"/>
      <c r="M27" s="13"/>
      <c r="N27" s="13"/>
      <c r="O27" s="29" t="s">
        <v>46</v>
      </c>
      <c r="P27" s="17"/>
      <c r="Q27" s="46">
        <v>135.78</v>
      </c>
      <c r="R27" s="46"/>
      <c r="S27" s="16">
        <v>59.39</v>
      </c>
      <c r="T27" s="58">
        <f t="shared" si="0"/>
        <v>71.268000000000001</v>
      </c>
      <c r="U27" s="11">
        <f t="shared" si="1"/>
        <v>8063.9742000000006</v>
      </c>
      <c r="V27" s="2"/>
    </row>
    <row r="28" spans="1:22" s="3" customFormat="1" ht="15.75">
      <c r="A28" s="34" t="s">
        <v>47</v>
      </c>
      <c r="B28" s="126" t="s">
        <v>145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8"/>
      <c r="M28" s="13"/>
      <c r="N28" s="13"/>
      <c r="O28" s="35" t="s">
        <v>6</v>
      </c>
      <c r="P28" s="35"/>
      <c r="Q28" s="36">
        <v>2.5</v>
      </c>
      <c r="R28" s="36"/>
      <c r="S28" s="14">
        <v>367.73</v>
      </c>
      <c r="T28" s="58">
        <f t="shared" si="0"/>
        <v>441.27600000000001</v>
      </c>
      <c r="U28" s="11">
        <f t="shared" si="1"/>
        <v>919.32500000000005</v>
      </c>
      <c r="V28" s="2"/>
    </row>
    <row r="29" spans="1:22" s="3" customFormat="1" ht="15.75">
      <c r="A29" s="34" t="s">
        <v>48</v>
      </c>
      <c r="B29" s="126" t="s">
        <v>146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8"/>
      <c r="M29" s="13"/>
      <c r="N29" s="13"/>
      <c r="O29" s="29" t="s">
        <v>6</v>
      </c>
      <c r="P29" s="17"/>
      <c r="Q29" s="18">
        <v>7</v>
      </c>
      <c r="R29" s="18"/>
      <c r="S29" s="16">
        <v>9.23</v>
      </c>
      <c r="T29" s="58">
        <f t="shared" si="0"/>
        <v>11.076000000000001</v>
      </c>
      <c r="U29" s="11">
        <f t="shared" si="1"/>
        <v>64.61</v>
      </c>
      <c r="V29" s="2"/>
    </row>
    <row r="30" spans="1:22" s="3" customFormat="1" ht="15.75">
      <c r="A30" s="34" t="s">
        <v>49</v>
      </c>
      <c r="B30" s="126" t="s">
        <v>230</v>
      </c>
      <c r="C30" s="127"/>
      <c r="D30" s="127"/>
      <c r="E30" s="127"/>
      <c r="F30" s="127"/>
      <c r="G30" s="127"/>
      <c r="H30" s="127"/>
      <c r="I30" s="127"/>
      <c r="J30" s="127"/>
      <c r="K30" s="127"/>
      <c r="L30" s="128"/>
      <c r="M30" s="13"/>
      <c r="N30" s="13"/>
      <c r="O30" s="29" t="s">
        <v>6</v>
      </c>
      <c r="P30" s="17"/>
      <c r="Q30" s="18">
        <v>13</v>
      </c>
      <c r="R30" s="18"/>
      <c r="S30" s="16">
        <v>139.86000000000001</v>
      </c>
      <c r="T30" s="58">
        <f t="shared" si="0"/>
        <v>167.83200000000002</v>
      </c>
      <c r="U30" s="11">
        <f t="shared" si="1"/>
        <v>1818.1800000000003</v>
      </c>
      <c r="V30" s="2"/>
    </row>
    <row r="31" spans="1:22" s="3" customFormat="1" ht="18" customHeight="1">
      <c r="A31" s="34" t="s">
        <v>56</v>
      </c>
      <c r="B31" s="126" t="s">
        <v>148</v>
      </c>
      <c r="C31" s="127"/>
      <c r="D31" s="127"/>
      <c r="E31" s="127"/>
      <c r="F31" s="127"/>
      <c r="G31" s="127"/>
      <c r="H31" s="127"/>
      <c r="I31" s="127"/>
      <c r="J31" s="127"/>
      <c r="K31" s="127"/>
      <c r="L31" s="128"/>
      <c r="M31" s="13"/>
      <c r="N31" s="13"/>
      <c r="O31" s="29" t="s">
        <v>6</v>
      </c>
      <c r="P31" s="17"/>
      <c r="Q31" s="18">
        <v>4.2</v>
      </c>
      <c r="R31" s="18"/>
      <c r="S31" s="16">
        <v>395</v>
      </c>
      <c r="T31" s="58">
        <f t="shared" si="0"/>
        <v>474</v>
      </c>
      <c r="U31" s="11">
        <f>Q31*S31</f>
        <v>1659</v>
      </c>
      <c r="V31" s="2"/>
    </row>
    <row r="32" spans="1:22" s="3" customFormat="1" ht="15.75">
      <c r="A32" s="34" t="s">
        <v>57</v>
      </c>
      <c r="B32" s="126" t="s">
        <v>229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8"/>
      <c r="M32" s="13"/>
      <c r="N32" s="13"/>
      <c r="O32" s="29" t="s">
        <v>6</v>
      </c>
      <c r="P32" s="29"/>
      <c r="Q32" s="30">
        <v>2.5</v>
      </c>
      <c r="R32" s="30"/>
      <c r="S32" s="16">
        <v>375.52</v>
      </c>
      <c r="T32" s="58">
        <f t="shared" si="0"/>
        <v>450.62399999999997</v>
      </c>
      <c r="U32" s="11">
        <f t="shared" si="1"/>
        <v>938.8</v>
      </c>
      <c r="V32" s="2"/>
    </row>
    <row r="33" spans="1:22" s="3" customFormat="1" ht="15.75">
      <c r="A33" s="34" t="s">
        <v>58</v>
      </c>
      <c r="B33" s="126" t="s">
        <v>149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8"/>
      <c r="M33" s="71"/>
      <c r="N33" s="71"/>
      <c r="O33" s="73" t="s">
        <v>6</v>
      </c>
      <c r="P33" s="73"/>
      <c r="Q33" s="43">
        <v>10</v>
      </c>
      <c r="R33" s="43"/>
      <c r="S33" s="19">
        <v>318.92</v>
      </c>
      <c r="T33" s="59">
        <f t="shared" si="0"/>
        <v>382.70400000000001</v>
      </c>
      <c r="U33" s="11">
        <f t="shared" si="1"/>
        <v>3189.2000000000003</v>
      </c>
      <c r="V33" s="2"/>
    </row>
    <row r="34" spans="1:22" s="3" customFormat="1" ht="15.75">
      <c r="A34" s="34" t="s">
        <v>59</v>
      </c>
      <c r="B34" s="126" t="s">
        <v>152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8"/>
      <c r="M34" s="71"/>
      <c r="N34" s="71"/>
      <c r="O34" s="73" t="s">
        <v>6</v>
      </c>
      <c r="P34" s="73"/>
      <c r="Q34" s="43">
        <v>15.96</v>
      </c>
      <c r="R34" s="43"/>
      <c r="S34" s="19">
        <v>583.49</v>
      </c>
      <c r="T34" s="59">
        <f t="shared" si="0"/>
        <v>700.18799999999999</v>
      </c>
      <c r="U34" s="11">
        <f t="shared" si="1"/>
        <v>9312.5004000000008</v>
      </c>
      <c r="V34" s="2"/>
    </row>
    <row r="35" spans="1:22" s="3" customFormat="1" ht="15.75">
      <c r="A35" s="34" t="s">
        <v>60</v>
      </c>
      <c r="B35" s="126" t="s">
        <v>150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8"/>
      <c r="M35" s="71"/>
      <c r="N35" s="71"/>
      <c r="O35" s="73" t="s">
        <v>6</v>
      </c>
      <c r="P35" s="73"/>
      <c r="Q35" s="43">
        <v>51.92</v>
      </c>
      <c r="R35" s="43"/>
      <c r="S35" s="77">
        <v>22.42</v>
      </c>
      <c r="T35" s="59">
        <f t="shared" si="0"/>
        <v>26.904</v>
      </c>
      <c r="U35" s="11">
        <f t="shared" si="1"/>
        <v>1164.0464000000002</v>
      </c>
      <c r="V35" s="2"/>
    </row>
    <row r="36" spans="1:22" s="3" customFormat="1" ht="15.75">
      <c r="A36" s="34" t="s">
        <v>156</v>
      </c>
      <c r="B36" s="126" t="s">
        <v>243</v>
      </c>
      <c r="C36" s="127"/>
      <c r="D36" s="127"/>
      <c r="E36" s="127"/>
      <c r="F36" s="127"/>
      <c r="G36" s="127"/>
      <c r="H36" s="127"/>
      <c r="I36" s="127"/>
      <c r="J36" s="127"/>
      <c r="K36" s="127"/>
      <c r="L36" s="128"/>
      <c r="M36" s="71"/>
      <c r="N36" s="71"/>
      <c r="O36" s="73" t="s">
        <v>6</v>
      </c>
      <c r="P36" s="73"/>
      <c r="Q36" s="43">
        <v>6.2</v>
      </c>
      <c r="R36" s="43"/>
      <c r="S36" s="19">
        <v>360</v>
      </c>
      <c r="T36" s="59">
        <f t="shared" si="0"/>
        <v>432</v>
      </c>
      <c r="U36" s="11">
        <f t="shared" si="1"/>
        <v>2232</v>
      </c>
      <c r="V36" s="2"/>
    </row>
    <row r="37" spans="1:22" s="63" customFormat="1" ht="15.75">
      <c r="A37" s="34" t="s">
        <v>158</v>
      </c>
      <c r="B37" s="161" t="s">
        <v>244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3"/>
      <c r="M37" s="72"/>
      <c r="N37" s="72"/>
      <c r="O37" s="74" t="s">
        <v>6</v>
      </c>
      <c r="P37" s="74"/>
      <c r="Q37" s="43">
        <v>3.78</v>
      </c>
      <c r="R37" s="74"/>
      <c r="S37" s="19">
        <v>201.82</v>
      </c>
      <c r="T37" s="59"/>
      <c r="U37" s="11">
        <f t="shared" si="1"/>
        <v>762.87959999999998</v>
      </c>
      <c r="V37" s="62"/>
    </row>
    <row r="38" spans="1:22" s="3" customFormat="1" ht="15.75">
      <c r="A38" s="34" t="s">
        <v>159</v>
      </c>
      <c r="B38" s="161" t="s">
        <v>245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3"/>
      <c r="M38" s="71"/>
      <c r="N38" s="71"/>
      <c r="O38" s="73" t="s">
        <v>6</v>
      </c>
      <c r="P38" s="73"/>
      <c r="Q38" s="43">
        <v>8.8000000000000007</v>
      </c>
      <c r="R38" s="43"/>
      <c r="S38" s="19">
        <v>201.82</v>
      </c>
      <c r="T38" s="59"/>
      <c r="U38" s="11">
        <f t="shared" si="1"/>
        <v>1776.0160000000001</v>
      </c>
      <c r="V38" s="2"/>
    </row>
    <row r="39" spans="1:22" s="3" customFormat="1" ht="15.75">
      <c r="A39" s="34" t="s">
        <v>161</v>
      </c>
      <c r="B39" s="161" t="s">
        <v>238</v>
      </c>
      <c r="C39" s="162"/>
      <c r="D39" s="162"/>
      <c r="E39" s="162"/>
      <c r="F39" s="162"/>
      <c r="G39" s="162"/>
      <c r="H39" s="162"/>
      <c r="I39" s="162"/>
      <c r="J39" s="162"/>
      <c r="K39" s="162"/>
      <c r="L39" s="163"/>
      <c r="M39" s="71"/>
      <c r="N39" s="71"/>
      <c r="O39" s="73" t="s">
        <v>108</v>
      </c>
      <c r="P39" s="73"/>
      <c r="Q39" s="84">
        <v>1</v>
      </c>
      <c r="R39" s="84"/>
      <c r="S39" s="19">
        <v>1200</v>
      </c>
      <c r="T39" s="59"/>
      <c r="U39" s="11">
        <f t="shared" si="1"/>
        <v>1200</v>
      </c>
      <c r="V39" s="2"/>
    </row>
    <row r="40" spans="1:22" s="3" customFormat="1" ht="15.75">
      <c r="A40" s="34" t="s">
        <v>162</v>
      </c>
      <c r="B40" s="126" t="s">
        <v>176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8"/>
      <c r="M40" s="13"/>
      <c r="N40" s="13"/>
      <c r="O40" s="40" t="s">
        <v>99</v>
      </c>
      <c r="P40" s="40"/>
      <c r="Q40" s="41">
        <v>65.69</v>
      </c>
      <c r="R40" s="41"/>
      <c r="S40" s="77">
        <v>5</v>
      </c>
      <c r="T40" s="59"/>
      <c r="U40" s="11">
        <f t="shared" si="1"/>
        <v>328.45</v>
      </c>
      <c r="V40" s="2"/>
    </row>
    <row r="41" spans="1:22" s="3" customFormat="1" ht="15.75">
      <c r="A41" s="34" t="s">
        <v>184</v>
      </c>
      <c r="B41" s="126" t="s">
        <v>178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8"/>
      <c r="M41" s="13"/>
      <c r="N41" s="13"/>
      <c r="O41" s="40" t="s">
        <v>6</v>
      </c>
      <c r="P41" s="40"/>
      <c r="Q41" s="41">
        <v>4.5</v>
      </c>
      <c r="R41" s="41"/>
      <c r="S41" s="16">
        <v>66.42</v>
      </c>
      <c r="T41" s="59"/>
      <c r="U41" s="11">
        <f>Q41*S41</f>
        <v>298.89</v>
      </c>
      <c r="V41" s="2"/>
    </row>
    <row r="42" spans="1:22" s="3" customFormat="1" ht="15.75">
      <c r="A42" s="34" t="s">
        <v>188</v>
      </c>
      <c r="B42" s="126" t="s">
        <v>179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8"/>
      <c r="M42" s="13"/>
      <c r="N42" s="13"/>
      <c r="O42" s="40" t="s">
        <v>6</v>
      </c>
      <c r="P42" s="40"/>
      <c r="Q42" s="46">
        <v>57.5</v>
      </c>
      <c r="R42" s="41"/>
      <c r="S42" s="16">
        <v>15.92</v>
      </c>
      <c r="T42" s="59"/>
      <c r="U42" s="11">
        <f>Q42*S42</f>
        <v>915.4</v>
      </c>
      <c r="V42" s="2"/>
    </row>
    <row r="43" spans="1:22" s="3" customFormat="1" ht="15.75">
      <c r="A43" s="34" t="s">
        <v>189</v>
      </c>
      <c r="B43" s="126" t="s">
        <v>180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M43" s="13"/>
      <c r="N43" s="13"/>
      <c r="O43" s="40" t="s">
        <v>6</v>
      </c>
      <c r="P43" s="40"/>
      <c r="Q43" s="46">
        <v>57.5</v>
      </c>
      <c r="R43" s="41"/>
      <c r="S43" s="16">
        <v>60</v>
      </c>
      <c r="T43" s="59"/>
      <c r="U43" s="11">
        <f t="shared" ref="U43:U46" si="2">Q43*S43</f>
        <v>3450</v>
      </c>
      <c r="V43" s="2"/>
    </row>
    <row r="44" spans="1:22" s="3" customFormat="1" ht="15.75">
      <c r="A44" s="34" t="s">
        <v>190</v>
      </c>
      <c r="B44" s="126" t="s">
        <v>187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8"/>
      <c r="M44" s="13"/>
      <c r="N44" s="13"/>
      <c r="O44" s="40" t="s">
        <v>33</v>
      </c>
      <c r="P44" s="40"/>
      <c r="Q44" s="41">
        <v>26</v>
      </c>
      <c r="R44" s="41"/>
      <c r="S44" s="14">
        <v>46.21</v>
      </c>
      <c r="T44" s="59"/>
      <c r="U44" s="11">
        <f t="shared" si="2"/>
        <v>1201.46</v>
      </c>
      <c r="V44" s="2"/>
    </row>
    <row r="45" spans="1:22" s="3" customFormat="1" ht="15.75">
      <c r="A45" s="34" t="s">
        <v>233</v>
      </c>
      <c r="B45" s="126" t="s">
        <v>246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8"/>
      <c r="M45" s="13"/>
      <c r="N45" s="13"/>
      <c r="O45" s="45" t="s">
        <v>6</v>
      </c>
      <c r="P45" s="40"/>
      <c r="Q45" s="41">
        <v>0.2</v>
      </c>
      <c r="R45" s="41"/>
      <c r="S45" s="14">
        <v>532.55999999999995</v>
      </c>
      <c r="T45" s="59"/>
      <c r="U45" s="11">
        <f t="shared" si="2"/>
        <v>106.512</v>
      </c>
      <c r="V45" s="2"/>
    </row>
    <row r="46" spans="1:22" s="3" customFormat="1" ht="15.75">
      <c r="A46" s="34" t="s">
        <v>239</v>
      </c>
      <c r="B46" s="88" t="s">
        <v>247</v>
      </c>
      <c r="C46" s="38"/>
      <c r="D46" s="38"/>
      <c r="E46" s="38"/>
      <c r="F46" s="38"/>
      <c r="G46" s="38"/>
      <c r="H46" s="38"/>
      <c r="I46" s="38"/>
      <c r="J46" s="38"/>
      <c r="K46" s="38"/>
      <c r="L46" s="39"/>
      <c r="M46" s="13"/>
      <c r="N46" s="13"/>
      <c r="O46" s="40" t="s">
        <v>6</v>
      </c>
      <c r="P46" s="40"/>
      <c r="Q46" s="41">
        <v>6.6</v>
      </c>
      <c r="R46" s="41"/>
      <c r="S46" s="14">
        <v>153.86000000000001</v>
      </c>
      <c r="T46" s="59"/>
      <c r="U46" s="11">
        <f t="shared" si="2"/>
        <v>1015.476</v>
      </c>
      <c r="V46" s="2"/>
    </row>
    <row r="47" spans="1:22" s="3" customFormat="1" ht="15.75">
      <c r="A47" s="34" t="s">
        <v>281</v>
      </c>
      <c r="B47" s="126" t="s">
        <v>234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85"/>
      <c r="N47" s="85"/>
      <c r="O47" s="75" t="s">
        <v>6</v>
      </c>
      <c r="P47" s="75"/>
      <c r="Q47" s="76">
        <v>1</v>
      </c>
      <c r="R47" s="76"/>
      <c r="S47" s="14">
        <v>369.87</v>
      </c>
      <c r="T47" s="59"/>
      <c r="U47" s="11">
        <f t="shared" ref="U47" si="3">Q47*S47</f>
        <v>369.87</v>
      </c>
      <c r="V47" s="2"/>
    </row>
    <row r="48" spans="1:22" s="3" customFormat="1" ht="15.75">
      <c r="A48" s="12"/>
      <c r="B48" s="140" t="s">
        <v>72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2"/>
      <c r="T48" s="59"/>
      <c r="U48" s="61">
        <f>SUM(U16:U47)</f>
        <v>51966.361400000009</v>
      </c>
      <c r="V48" s="2"/>
    </row>
    <row r="49" spans="1:22" s="3" customFormat="1" ht="15.75">
      <c r="A49" s="20">
        <v>2</v>
      </c>
      <c r="B49" s="107" t="s">
        <v>129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9"/>
      <c r="V49" s="2"/>
    </row>
    <row r="50" spans="1:22" s="3" customFormat="1" ht="15.75">
      <c r="A50" s="12" t="s">
        <v>7</v>
      </c>
      <c r="B50" s="37" t="s">
        <v>172</v>
      </c>
      <c r="C50" s="32"/>
      <c r="D50" s="32"/>
      <c r="E50" s="32"/>
      <c r="F50" s="32"/>
      <c r="G50" s="32"/>
      <c r="H50" s="32"/>
      <c r="I50" s="32"/>
      <c r="J50" s="32"/>
      <c r="K50" s="32"/>
      <c r="L50" s="33"/>
      <c r="M50" s="13"/>
      <c r="N50" s="13"/>
      <c r="O50" s="29" t="s">
        <v>46</v>
      </c>
      <c r="P50" s="29"/>
      <c r="Q50" s="30">
        <v>70</v>
      </c>
      <c r="R50" s="26"/>
      <c r="S50" s="14">
        <v>43.79</v>
      </c>
      <c r="T50" s="59"/>
      <c r="U50" s="15">
        <f>Q50*S50</f>
        <v>3065.2999999999997</v>
      </c>
      <c r="V50" s="2"/>
    </row>
    <row r="51" spans="1:22" s="3" customFormat="1" ht="15.75">
      <c r="A51" s="12" t="s">
        <v>15</v>
      </c>
      <c r="B51" s="37" t="s">
        <v>171</v>
      </c>
      <c r="C51" s="32"/>
      <c r="D51" s="32"/>
      <c r="E51" s="32"/>
      <c r="F51" s="32"/>
      <c r="G51" s="32"/>
      <c r="H51" s="32"/>
      <c r="I51" s="32"/>
      <c r="J51" s="32"/>
      <c r="K51" s="32"/>
      <c r="L51" s="33"/>
      <c r="M51" s="13"/>
      <c r="N51" s="13"/>
      <c r="O51" s="29" t="s">
        <v>25</v>
      </c>
      <c r="P51" s="29"/>
      <c r="Q51" s="30">
        <v>3</v>
      </c>
      <c r="R51" s="26"/>
      <c r="S51" s="14">
        <v>33.659999999999997</v>
      </c>
      <c r="T51" s="59"/>
      <c r="U51" s="15">
        <f t="shared" ref="U51:U56" si="4">Q51*S51</f>
        <v>100.97999999999999</v>
      </c>
      <c r="V51" s="2"/>
    </row>
    <row r="52" spans="1:22" s="3" customFormat="1" ht="15.75">
      <c r="A52" s="12" t="s">
        <v>282</v>
      </c>
      <c r="B52" s="31" t="s">
        <v>124</v>
      </c>
      <c r="C52" s="32"/>
      <c r="D52" s="32"/>
      <c r="E52" s="32"/>
      <c r="F52" s="32"/>
      <c r="G52" s="32"/>
      <c r="H52" s="32"/>
      <c r="I52" s="32"/>
      <c r="J52" s="32"/>
      <c r="K52" s="32"/>
      <c r="L52" s="33"/>
      <c r="M52" s="13"/>
      <c r="N52" s="13"/>
      <c r="O52" s="29" t="s">
        <v>25</v>
      </c>
      <c r="P52" s="29"/>
      <c r="Q52" s="30">
        <v>1</v>
      </c>
      <c r="R52" s="26"/>
      <c r="S52" s="14">
        <v>95.65</v>
      </c>
      <c r="T52" s="59"/>
      <c r="U52" s="15">
        <f t="shared" si="4"/>
        <v>95.65</v>
      </c>
      <c r="V52" s="2"/>
    </row>
    <row r="53" spans="1:22" s="3" customFormat="1" ht="15.75">
      <c r="A53" s="12" t="s">
        <v>123</v>
      </c>
      <c r="B53" s="31" t="s">
        <v>128</v>
      </c>
      <c r="C53" s="32"/>
      <c r="D53" s="32"/>
      <c r="E53" s="32"/>
      <c r="F53" s="32"/>
      <c r="G53" s="32"/>
      <c r="H53" s="32"/>
      <c r="I53" s="32"/>
      <c r="J53" s="32"/>
      <c r="K53" s="32"/>
      <c r="L53" s="33"/>
      <c r="M53" s="13"/>
      <c r="N53" s="13"/>
      <c r="O53" s="29" t="s">
        <v>25</v>
      </c>
      <c r="P53" s="29"/>
      <c r="Q53" s="30">
        <v>3</v>
      </c>
      <c r="R53" s="26"/>
      <c r="S53" s="14">
        <v>268.38</v>
      </c>
      <c r="T53" s="59"/>
      <c r="U53" s="15">
        <f t="shared" si="4"/>
        <v>805.14</v>
      </c>
      <c r="V53" s="2"/>
    </row>
    <row r="54" spans="1:22" s="3" customFormat="1" ht="15.75">
      <c r="A54" s="12" t="s">
        <v>125</v>
      </c>
      <c r="B54" s="126" t="s">
        <v>185</v>
      </c>
      <c r="C54" s="127"/>
      <c r="D54" s="127"/>
      <c r="E54" s="127"/>
      <c r="F54" s="127"/>
      <c r="G54" s="127"/>
      <c r="H54" s="127"/>
      <c r="I54" s="127"/>
      <c r="J54" s="127"/>
      <c r="K54" s="127"/>
      <c r="L54" s="128"/>
      <c r="M54" s="13"/>
      <c r="N54" s="13"/>
      <c r="O54" s="40" t="s">
        <v>25</v>
      </c>
      <c r="P54" s="40"/>
      <c r="Q54" s="41">
        <v>3</v>
      </c>
      <c r="R54" s="41"/>
      <c r="S54" s="14">
        <v>65.25</v>
      </c>
      <c r="T54" s="59"/>
      <c r="U54" s="15">
        <f t="shared" si="4"/>
        <v>195.75</v>
      </c>
      <c r="V54" s="2"/>
    </row>
    <row r="55" spans="1:22" s="3" customFormat="1" ht="15.75">
      <c r="A55" s="12" t="s">
        <v>126</v>
      </c>
      <c r="B55" s="31" t="s">
        <v>130</v>
      </c>
      <c r="C55" s="32"/>
      <c r="D55" s="32"/>
      <c r="E55" s="32"/>
      <c r="F55" s="32"/>
      <c r="G55" s="32"/>
      <c r="H55" s="32"/>
      <c r="I55" s="32"/>
      <c r="J55" s="32"/>
      <c r="K55" s="32"/>
      <c r="L55" s="33"/>
      <c r="M55" s="13"/>
      <c r="N55" s="13"/>
      <c r="O55" s="29" t="s">
        <v>6</v>
      </c>
      <c r="P55" s="29"/>
      <c r="Q55" s="30">
        <v>20</v>
      </c>
      <c r="R55" s="26"/>
      <c r="S55" s="14">
        <v>46.94</v>
      </c>
      <c r="T55" s="59"/>
      <c r="U55" s="15">
        <f t="shared" si="4"/>
        <v>938.8</v>
      </c>
      <c r="V55" s="2"/>
    </row>
    <row r="56" spans="1:22" s="3" customFormat="1" ht="15.75">
      <c r="A56" s="12" t="s">
        <v>127</v>
      </c>
      <c r="B56" s="126" t="s">
        <v>131</v>
      </c>
      <c r="C56" s="127"/>
      <c r="D56" s="127"/>
      <c r="E56" s="127"/>
      <c r="F56" s="127"/>
      <c r="G56" s="127"/>
      <c r="H56" s="127"/>
      <c r="I56" s="127"/>
      <c r="J56" s="127"/>
      <c r="K56" s="127"/>
      <c r="L56" s="128"/>
      <c r="M56" s="13"/>
      <c r="N56" s="13"/>
      <c r="O56" s="29" t="s">
        <v>99</v>
      </c>
      <c r="P56" s="29"/>
      <c r="Q56" s="30">
        <v>210</v>
      </c>
      <c r="R56" s="26"/>
      <c r="S56" s="14">
        <v>4.66</v>
      </c>
      <c r="T56" s="59"/>
      <c r="U56" s="15">
        <f t="shared" si="4"/>
        <v>978.6</v>
      </c>
      <c r="V56" s="2"/>
    </row>
    <row r="57" spans="1:22" s="3" customFormat="1" ht="15.75">
      <c r="A57" s="12" t="s">
        <v>133</v>
      </c>
      <c r="B57" s="126" t="s">
        <v>132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8"/>
      <c r="M57" s="13"/>
      <c r="N57" s="13"/>
      <c r="O57" s="29" t="s">
        <v>99</v>
      </c>
      <c r="P57" s="29"/>
      <c r="Q57" s="30">
        <v>90</v>
      </c>
      <c r="R57" s="26"/>
      <c r="S57" s="14">
        <v>5.34</v>
      </c>
      <c r="T57" s="59"/>
      <c r="U57" s="15">
        <f t="shared" ref="U57:U60" si="5">Q57*S57</f>
        <v>480.59999999999997</v>
      </c>
      <c r="V57" s="2"/>
    </row>
    <row r="58" spans="1:22" s="3" customFormat="1" ht="15.75">
      <c r="A58" s="12" t="s">
        <v>134</v>
      </c>
      <c r="B58" s="126" t="s">
        <v>135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8"/>
      <c r="M58" s="13"/>
      <c r="N58" s="13"/>
      <c r="O58" s="29" t="s">
        <v>25</v>
      </c>
      <c r="P58" s="29"/>
      <c r="Q58" s="30">
        <v>7</v>
      </c>
      <c r="R58" s="26"/>
      <c r="S58" s="14">
        <v>389.38</v>
      </c>
      <c r="T58" s="59"/>
      <c r="U58" s="15">
        <f t="shared" si="5"/>
        <v>2725.66</v>
      </c>
      <c r="V58" s="2"/>
    </row>
    <row r="59" spans="1:22" s="3" customFormat="1" ht="15.75" customHeight="1">
      <c r="A59" s="12" t="s">
        <v>136</v>
      </c>
      <c r="B59" s="171" t="s">
        <v>173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3"/>
      <c r="M59" s="13"/>
      <c r="N59" s="13"/>
      <c r="O59" s="29" t="s">
        <v>6</v>
      </c>
      <c r="P59" s="29"/>
      <c r="Q59" s="30">
        <v>40</v>
      </c>
      <c r="R59" s="26"/>
      <c r="S59" s="14">
        <v>12.69</v>
      </c>
      <c r="T59" s="59"/>
      <c r="U59" s="15">
        <f t="shared" si="5"/>
        <v>507.59999999999997</v>
      </c>
      <c r="V59" s="2"/>
    </row>
    <row r="60" spans="1:22" s="3" customFormat="1" ht="15.75" customHeight="1">
      <c r="A60" s="12" t="s">
        <v>137</v>
      </c>
      <c r="B60" s="126" t="s">
        <v>138</v>
      </c>
      <c r="C60" s="127"/>
      <c r="D60" s="127"/>
      <c r="E60" s="127"/>
      <c r="F60" s="127"/>
      <c r="G60" s="127"/>
      <c r="H60" s="127"/>
      <c r="I60" s="127"/>
      <c r="J60" s="127"/>
      <c r="K60" s="127"/>
      <c r="L60" s="128"/>
      <c r="M60" s="13"/>
      <c r="N60" s="13"/>
      <c r="O60" s="29" t="s">
        <v>25</v>
      </c>
      <c r="P60" s="29"/>
      <c r="Q60" s="30">
        <v>25</v>
      </c>
      <c r="R60" s="26"/>
      <c r="S60" s="14">
        <v>34.54</v>
      </c>
      <c r="T60" s="59"/>
      <c r="U60" s="15">
        <f t="shared" si="5"/>
        <v>863.5</v>
      </c>
      <c r="V60" s="2"/>
    </row>
    <row r="61" spans="1:22" s="3" customFormat="1" ht="15.75">
      <c r="A61" s="12"/>
      <c r="B61" s="140" t="s">
        <v>72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2"/>
      <c r="T61" s="59"/>
      <c r="U61" s="61">
        <f>SUM(U50:U60)</f>
        <v>10757.58</v>
      </c>
      <c r="V61" s="2"/>
    </row>
    <row r="62" spans="1:22" s="3" customFormat="1" ht="15.75">
      <c r="A62" s="20">
        <v>3</v>
      </c>
      <c r="B62" s="107" t="s">
        <v>139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9"/>
      <c r="V62" s="2"/>
    </row>
    <row r="63" spans="1:22" s="3" customFormat="1" ht="15.75">
      <c r="A63" s="12" t="s">
        <v>9</v>
      </c>
      <c r="B63" s="126" t="s">
        <v>157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8"/>
      <c r="M63" s="13"/>
      <c r="N63" s="13"/>
      <c r="O63" s="40" t="s">
        <v>6</v>
      </c>
      <c r="P63" s="40"/>
      <c r="Q63" s="41">
        <v>90</v>
      </c>
      <c r="R63" s="41"/>
      <c r="S63" s="14">
        <v>63.1</v>
      </c>
      <c r="T63" s="59"/>
      <c r="U63" s="11">
        <f t="shared" ref="U63:U73" si="6">Q63*S63</f>
        <v>5679</v>
      </c>
      <c r="V63" s="2"/>
    </row>
    <row r="64" spans="1:22" s="3" customFormat="1" ht="15.75">
      <c r="A64" s="12" t="s">
        <v>11</v>
      </c>
      <c r="B64" s="126" t="s">
        <v>235</v>
      </c>
      <c r="C64" s="127"/>
      <c r="D64" s="127"/>
      <c r="E64" s="127"/>
      <c r="F64" s="127"/>
      <c r="G64" s="127"/>
      <c r="H64" s="127"/>
      <c r="I64" s="127"/>
      <c r="J64" s="127"/>
      <c r="K64" s="127"/>
      <c r="L64" s="128"/>
      <c r="M64" s="13"/>
      <c r="N64" s="13"/>
      <c r="O64" s="40" t="s">
        <v>6</v>
      </c>
      <c r="P64" s="40"/>
      <c r="Q64" s="41">
        <v>210</v>
      </c>
      <c r="R64" s="41"/>
      <c r="S64" s="14">
        <v>6.1</v>
      </c>
      <c r="T64" s="59"/>
      <c r="U64" s="11">
        <f t="shared" si="6"/>
        <v>1281</v>
      </c>
      <c r="V64" s="2"/>
    </row>
    <row r="65" spans="1:22" s="3" customFormat="1" ht="15.75">
      <c r="A65" s="12" t="s">
        <v>12</v>
      </c>
      <c r="B65" s="126" t="s">
        <v>236</v>
      </c>
      <c r="C65" s="127"/>
      <c r="D65" s="127"/>
      <c r="E65" s="127"/>
      <c r="F65" s="127"/>
      <c r="G65" s="127"/>
      <c r="H65" s="127"/>
      <c r="I65" s="127"/>
      <c r="J65" s="127"/>
      <c r="K65" s="127"/>
      <c r="L65" s="128"/>
      <c r="M65" s="13"/>
      <c r="N65" s="13"/>
      <c r="O65" s="40" t="s">
        <v>6</v>
      </c>
      <c r="P65" s="40"/>
      <c r="Q65" s="41">
        <v>210</v>
      </c>
      <c r="R65" s="41"/>
      <c r="S65" s="14">
        <v>14.48</v>
      </c>
      <c r="T65" s="59"/>
      <c r="U65" s="11">
        <f t="shared" si="6"/>
        <v>3040.8</v>
      </c>
      <c r="V65" s="2"/>
    </row>
    <row r="66" spans="1:22" s="3" customFormat="1" ht="15.75">
      <c r="A66" s="12" t="s">
        <v>140</v>
      </c>
      <c r="B66" s="126" t="s">
        <v>237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8"/>
      <c r="M66" s="13"/>
      <c r="N66" s="13"/>
      <c r="O66" s="40" t="s">
        <v>155</v>
      </c>
      <c r="P66" s="40"/>
      <c r="Q66" s="41">
        <v>210</v>
      </c>
      <c r="R66" s="41"/>
      <c r="S66" s="14">
        <v>7.09</v>
      </c>
      <c r="T66" s="59"/>
      <c r="U66" s="11">
        <f t="shared" si="6"/>
        <v>1488.8999999999999</v>
      </c>
      <c r="V66" s="2"/>
    </row>
    <row r="67" spans="1:22" s="3" customFormat="1" ht="15.75">
      <c r="A67" s="12" t="s">
        <v>141</v>
      </c>
      <c r="B67" s="126" t="s">
        <v>163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8"/>
      <c r="M67" s="13"/>
      <c r="N67" s="13"/>
      <c r="O67" s="40" t="s">
        <v>25</v>
      </c>
      <c r="P67" s="29"/>
      <c r="Q67" s="30">
        <v>5</v>
      </c>
      <c r="R67" s="30"/>
      <c r="S67" s="14">
        <v>281.79000000000002</v>
      </c>
      <c r="T67" s="59"/>
      <c r="U67" s="11">
        <f t="shared" si="6"/>
        <v>1408.95</v>
      </c>
      <c r="V67" s="2"/>
    </row>
    <row r="68" spans="1:22" s="3" customFormat="1" ht="15.75">
      <c r="A68" s="12" t="s">
        <v>165</v>
      </c>
      <c r="B68" s="126" t="s">
        <v>164</v>
      </c>
      <c r="C68" s="127"/>
      <c r="D68" s="127"/>
      <c r="E68" s="127"/>
      <c r="F68" s="127"/>
      <c r="G68" s="127"/>
      <c r="H68" s="127"/>
      <c r="I68" s="127"/>
      <c r="J68" s="127"/>
      <c r="K68" s="127"/>
      <c r="L68" s="128"/>
      <c r="M68" s="13"/>
      <c r="N68" s="13"/>
      <c r="O68" s="40" t="s">
        <v>25</v>
      </c>
      <c r="P68" s="29"/>
      <c r="Q68" s="30">
        <v>5</v>
      </c>
      <c r="R68" s="30"/>
      <c r="S68" s="14">
        <v>94.48</v>
      </c>
      <c r="T68" s="59"/>
      <c r="U68" s="11">
        <f t="shared" si="6"/>
        <v>472.40000000000003</v>
      </c>
      <c r="V68" s="2"/>
    </row>
    <row r="69" spans="1:22" s="3" customFormat="1" ht="15.75">
      <c r="A69" s="12" t="s">
        <v>166</v>
      </c>
      <c r="B69" s="37" t="s">
        <v>167</v>
      </c>
      <c r="C69" s="38"/>
      <c r="D69" s="38"/>
      <c r="E69" s="38"/>
      <c r="F69" s="38"/>
      <c r="G69" s="38"/>
      <c r="H69" s="38"/>
      <c r="I69" s="38"/>
      <c r="J69" s="38"/>
      <c r="K69" s="38"/>
      <c r="L69" s="39"/>
      <c r="M69" s="13"/>
      <c r="N69" s="13"/>
      <c r="O69" s="40" t="s">
        <v>6</v>
      </c>
      <c r="P69" s="29"/>
      <c r="Q69" s="30">
        <v>50</v>
      </c>
      <c r="R69" s="30"/>
      <c r="S69" s="14">
        <v>100.57</v>
      </c>
      <c r="T69" s="59"/>
      <c r="U69" s="11">
        <f t="shared" si="6"/>
        <v>5028.5</v>
      </c>
      <c r="V69" s="2"/>
    </row>
    <row r="70" spans="1:22" s="3" customFormat="1" ht="15.75">
      <c r="A70" s="12" t="s">
        <v>168</v>
      </c>
      <c r="B70" s="126" t="s">
        <v>131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8"/>
      <c r="M70" s="13"/>
      <c r="N70" s="13"/>
      <c r="O70" s="40" t="s">
        <v>99</v>
      </c>
      <c r="P70" s="25"/>
      <c r="Q70" s="26">
        <v>350</v>
      </c>
      <c r="R70" s="26"/>
      <c r="S70" s="14">
        <v>4.66</v>
      </c>
      <c r="T70" s="59"/>
      <c r="U70" s="11">
        <f t="shared" si="6"/>
        <v>1631</v>
      </c>
      <c r="V70" s="2"/>
    </row>
    <row r="71" spans="1:22" s="3" customFormat="1" ht="15.75">
      <c r="A71" s="12" t="s">
        <v>169</v>
      </c>
      <c r="B71" s="126" t="s">
        <v>132</v>
      </c>
      <c r="C71" s="127"/>
      <c r="D71" s="127"/>
      <c r="E71" s="127"/>
      <c r="F71" s="127"/>
      <c r="G71" s="127"/>
      <c r="H71" s="127"/>
      <c r="I71" s="127"/>
      <c r="J71" s="127"/>
      <c r="K71" s="127"/>
      <c r="L71" s="128"/>
      <c r="M71" s="13"/>
      <c r="N71" s="13"/>
      <c r="O71" s="40" t="s">
        <v>99</v>
      </c>
      <c r="P71" s="40"/>
      <c r="Q71" s="41">
        <v>150</v>
      </c>
      <c r="R71" s="41"/>
      <c r="S71" s="14">
        <v>5.34</v>
      </c>
      <c r="T71" s="59"/>
      <c r="U71" s="11">
        <f t="shared" si="6"/>
        <v>801</v>
      </c>
      <c r="V71" s="2"/>
    </row>
    <row r="72" spans="1:22" s="3" customFormat="1" ht="15.75">
      <c r="A72" s="12" t="s">
        <v>174</v>
      </c>
      <c r="B72" s="126" t="s">
        <v>170</v>
      </c>
      <c r="C72" s="127"/>
      <c r="D72" s="127"/>
      <c r="E72" s="127"/>
      <c r="F72" s="127"/>
      <c r="G72" s="127"/>
      <c r="H72" s="127"/>
      <c r="I72" s="127"/>
      <c r="J72" s="127"/>
      <c r="K72" s="127"/>
      <c r="L72" s="128"/>
      <c r="M72" s="13"/>
      <c r="N72" s="13"/>
      <c r="O72" s="40" t="s">
        <v>155</v>
      </c>
      <c r="P72" s="40"/>
      <c r="Q72" s="41">
        <v>120</v>
      </c>
      <c r="R72" s="41"/>
      <c r="S72" s="14">
        <v>114.61</v>
      </c>
      <c r="T72" s="59"/>
      <c r="U72" s="11">
        <f t="shared" si="6"/>
        <v>13753.2</v>
      </c>
      <c r="V72" s="2"/>
    </row>
    <row r="73" spans="1:22" s="3" customFormat="1" ht="15.75">
      <c r="A73" s="12" t="s">
        <v>186</v>
      </c>
      <c r="B73" s="126" t="s">
        <v>175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8"/>
      <c r="M73" s="13"/>
      <c r="N73" s="13"/>
      <c r="O73" s="40" t="s">
        <v>6</v>
      </c>
      <c r="P73" s="40"/>
      <c r="Q73" s="41">
        <v>50</v>
      </c>
      <c r="R73" s="41"/>
      <c r="S73" s="16">
        <v>66.09</v>
      </c>
      <c r="T73" s="59"/>
      <c r="U73" s="11">
        <f t="shared" si="6"/>
        <v>3304.5</v>
      </c>
      <c r="V73" s="2"/>
    </row>
    <row r="74" spans="1:22" s="3" customFormat="1" ht="15.75">
      <c r="A74" s="12"/>
      <c r="B74" s="140" t="s">
        <v>72</v>
      </c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2"/>
      <c r="T74" s="59"/>
      <c r="U74" s="61">
        <f>SUM(U63:U73)</f>
        <v>37889.25</v>
      </c>
      <c r="V74" s="2"/>
    </row>
    <row r="75" spans="1:22" s="3" customFormat="1" ht="15.75">
      <c r="A75" s="20">
        <v>4</v>
      </c>
      <c r="B75" s="107" t="s">
        <v>151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9"/>
      <c r="V75" s="2"/>
    </row>
    <row r="76" spans="1:22" s="3" customFormat="1" ht="15.75">
      <c r="A76" s="12" t="s">
        <v>18</v>
      </c>
      <c r="B76" s="166" t="s">
        <v>61</v>
      </c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71"/>
      <c r="N76" s="71"/>
      <c r="O76" s="73" t="s">
        <v>6</v>
      </c>
      <c r="P76" s="73"/>
      <c r="Q76" s="50">
        <v>20</v>
      </c>
      <c r="R76" s="50"/>
      <c r="S76" s="19">
        <v>139.91</v>
      </c>
      <c r="T76" s="81"/>
      <c r="U76" s="82">
        <f>Q76*S76</f>
        <v>2798.2</v>
      </c>
      <c r="V76" s="2"/>
    </row>
    <row r="77" spans="1:22" s="3" customFormat="1" ht="15.75">
      <c r="A77" s="12" t="s">
        <v>153</v>
      </c>
      <c r="B77" s="167" t="s">
        <v>16</v>
      </c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71"/>
      <c r="N77" s="71"/>
      <c r="O77" s="73" t="s">
        <v>6</v>
      </c>
      <c r="P77" s="73"/>
      <c r="Q77" s="50">
        <v>20</v>
      </c>
      <c r="R77" s="50"/>
      <c r="S77" s="19">
        <v>19.86</v>
      </c>
      <c r="T77" s="81"/>
      <c r="U77" s="82">
        <f t="shared" ref="U77:U79" si="7">Q77*S77</f>
        <v>397.2</v>
      </c>
      <c r="V77" s="2"/>
    </row>
    <row r="78" spans="1:22" s="3" customFormat="1" ht="15.75">
      <c r="A78" s="12" t="s">
        <v>283</v>
      </c>
      <c r="B78" s="168" t="s">
        <v>177</v>
      </c>
      <c r="C78" s="169"/>
      <c r="D78" s="169"/>
      <c r="E78" s="169"/>
      <c r="F78" s="169"/>
      <c r="G78" s="169"/>
      <c r="H78" s="169"/>
      <c r="I78" s="169"/>
      <c r="J78" s="169"/>
      <c r="K78" s="169"/>
      <c r="L78" s="170"/>
      <c r="M78" s="13"/>
      <c r="N78" s="13"/>
      <c r="O78" s="40" t="s">
        <v>6</v>
      </c>
      <c r="P78" s="40"/>
      <c r="Q78" s="41">
        <v>50</v>
      </c>
      <c r="R78" s="41"/>
      <c r="S78" s="14">
        <v>13.65</v>
      </c>
      <c r="T78" s="59"/>
      <c r="U78" s="15">
        <f t="shared" si="7"/>
        <v>682.5</v>
      </c>
      <c r="V78" s="2"/>
    </row>
    <row r="79" spans="1:22" s="3" customFormat="1" ht="15.75">
      <c r="A79" s="12" t="s">
        <v>154</v>
      </c>
      <c r="B79" s="168" t="s">
        <v>113</v>
      </c>
      <c r="C79" s="169"/>
      <c r="D79" s="169"/>
      <c r="E79" s="169"/>
      <c r="F79" s="169"/>
      <c r="G79" s="169"/>
      <c r="H79" s="169"/>
      <c r="I79" s="169"/>
      <c r="J79" s="169"/>
      <c r="K79" s="169"/>
      <c r="L79" s="170"/>
      <c r="M79" s="13"/>
      <c r="N79" s="13"/>
      <c r="O79" s="40" t="s">
        <v>6</v>
      </c>
      <c r="P79" s="40"/>
      <c r="Q79" s="41">
        <v>50</v>
      </c>
      <c r="R79" s="41"/>
      <c r="S79" s="14">
        <v>35.15</v>
      </c>
      <c r="T79" s="59"/>
      <c r="U79" s="15">
        <f t="shared" si="7"/>
        <v>1757.5</v>
      </c>
      <c r="V79" s="2"/>
    </row>
    <row r="80" spans="1:22" s="3" customFormat="1" ht="15.75">
      <c r="A80" s="12"/>
      <c r="B80" s="140" t="s">
        <v>72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2"/>
      <c r="T80" s="59"/>
      <c r="U80" s="61">
        <f>SUM(U76:U79)</f>
        <v>5635.4</v>
      </c>
      <c r="V80" s="2"/>
    </row>
    <row r="81" spans="1:22" s="3" customFormat="1" ht="15.75">
      <c r="A81" s="20">
        <v>5</v>
      </c>
      <c r="B81" s="107" t="s">
        <v>8</v>
      </c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9"/>
      <c r="V81" s="2"/>
    </row>
    <row r="82" spans="1:22" s="3" customFormat="1" ht="15.75">
      <c r="A82" s="12" t="s">
        <v>28</v>
      </c>
      <c r="B82" s="131" t="s">
        <v>10</v>
      </c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"/>
      <c r="N82" s="13"/>
      <c r="O82" s="17" t="s">
        <v>6</v>
      </c>
      <c r="P82" s="17"/>
      <c r="Q82" s="36">
        <v>350</v>
      </c>
      <c r="R82" s="18"/>
      <c r="S82" s="16">
        <v>15.72</v>
      </c>
      <c r="T82" s="59"/>
      <c r="U82" s="15">
        <f>Q82*S82</f>
        <v>5502</v>
      </c>
      <c r="V82" s="2"/>
    </row>
    <row r="83" spans="1:22" s="3" customFormat="1" ht="15.75">
      <c r="A83" s="12" t="s">
        <v>29</v>
      </c>
      <c r="B83" s="131" t="s">
        <v>13</v>
      </c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"/>
      <c r="N83" s="13"/>
      <c r="O83" s="17" t="s">
        <v>6</v>
      </c>
      <c r="P83" s="17"/>
      <c r="Q83" s="36">
        <v>130</v>
      </c>
      <c r="R83" s="18"/>
      <c r="S83" s="16">
        <v>15.28</v>
      </c>
      <c r="T83" s="59"/>
      <c r="U83" s="15">
        <f t="shared" ref="U83:U85" si="8">Q83*S83</f>
        <v>1986.3999999999999</v>
      </c>
      <c r="V83" s="2"/>
    </row>
    <row r="84" spans="1:22" s="3" customFormat="1" ht="15.75">
      <c r="A84" s="12" t="s">
        <v>30</v>
      </c>
      <c r="B84" s="131" t="s">
        <v>14</v>
      </c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"/>
      <c r="N84" s="13"/>
      <c r="O84" s="17" t="s">
        <v>6</v>
      </c>
      <c r="P84" s="17"/>
      <c r="Q84" s="36">
        <v>350</v>
      </c>
      <c r="R84" s="18"/>
      <c r="S84" s="16">
        <v>15.28</v>
      </c>
      <c r="T84" s="59"/>
      <c r="U84" s="15">
        <f t="shared" si="8"/>
        <v>5348</v>
      </c>
      <c r="V84" s="2"/>
    </row>
    <row r="85" spans="1:22" s="3" customFormat="1" ht="15.75">
      <c r="A85" s="12" t="s">
        <v>31</v>
      </c>
      <c r="B85" s="131" t="s">
        <v>280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85"/>
      <c r="N85" s="85"/>
      <c r="O85" s="102" t="s">
        <v>6</v>
      </c>
      <c r="P85" s="102"/>
      <c r="Q85" s="36">
        <v>363.21</v>
      </c>
      <c r="R85" s="69"/>
      <c r="S85" s="16">
        <v>21.63</v>
      </c>
      <c r="T85" s="103"/>
      <c r="U85" s="15">
        <f t="shared" si="8"/>
        <v>7856.2322999999988</v>
      </c>
      <c r="V85" s="2"/>
    </row>
    <row r="86" spans="1:22" ht="15.75">
      <c r="B86" s="140" t="s">
        <v>72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2"/>
      <c r="U86" s="61">
        <f>SUM(U82:U85)</f>
        <v>20692.632299999997</v>
      </c>
    </row>
    <row r="87" spans="1:22" ht="15.75">
      <c r="A87" s="20">
        <v>6</v>
      </c>
      <c r="B87" s="107" t="s">
        <v>51</v>
      </c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9"/>
    </row>
    <row r="88" spans="1:22" ht="15.75">
      <c r="A88" s="12" t="s">
        <v>207</v>
      </c>
      <c r="B88" s="131" t="s">
        <v>62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"/>
      <c r="N88" s="13"/>
      <c r="O88" s="40" t="s">
        <v>6</v>
      </c>
      <c r="P88" s="40"/>
      <c r="Q88" s="41">
        <v>11.25</v>
      </c>
      <c r="R88" s="41"/>
      <c r="S88" s="16">
        <v>6.73</v>
      </c>
      <c r="T88" s="15">
        <f t="shared" ref="T88:T110" si="9">Q88*S88</f>
        <v>75.712500000000006</v>
      </c>
      <c r="U88" s="15">
        <f>Q88*S88</f>
        <v>75.712500000000006</v>
      </c>
    </row>
    <row r="89" spans="1:22" ht="15.75">
      <c r="A89" s="12" t="s">
        <v>208</v>
      </c>
      <c r="B89" s="131" t="s">
        <v>63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"/>
      <c r="N89" s="13"/>
      <c r="O89" s="40" t="s">
        <v>6</v>
      </c>
      <c r="P89" s="40"/>
      <c r="Q89" s="41">
        <v>11.25</v>
      </c>
      <c r="R89" s="41"/>
      <c r="S89" s="16">
        <v>15.92</v>
      </c>
      <c r="T89" s="15">
        <f t="shared" si="9"/>
        <v>179.1</v>
      </c>
      <c r="U89" s="15">
        <f t="shared" ref="U89:U110" si="10">Q89*S89</f>
        <v>179.1</v>
      </c>
    </row>
    <row r="90" spans="1:22" ht="15.75">
      <c r="A90" s="12" t="s">
        <v>209</v>
      </c>
      <c r="B90" s="131" t="s">
        <v>64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"/>
      <c r="N90" s="13"/>
      <c r="O90" s="40" t="s">
        <v>6</v>
      </c>
      <c r="P90" s="40"/>
      <c r="Q90" s="41">
        <v>11.25</v>
      </c>
      <c r="R90" s="41"/>
      <c r="S90" s="16">
        <v>89.71</v>
      </c>
      <c r="T90" s="15">
        <f t="shared" si="9"/>
        <v>1009.2375</v>
      </c>
      <c r="U90" s="15">
        <f t="shared" si="10"/>
        <v>1009.2375</v>
      </c>
    </row>
    <row r="91" spans="1:22" ht="15.75">
      <c r="A91" s="12" t="s">
        <v>210</v>
      </c>
      <c r="B91" s="131" t="s">
        <v>32</v>
      </c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"/>
      <c r="N91" s="13"/>
      <c r="O91" s="40" t="s">
        <v>6</v>
      </c>
      <c r="P91" s="40"/>
      <c r="Q91" s="41">
        <v>65</v>
      </c>
      <c r="R91" s="41"/>
      <c r="S91" s="14">
        <v>6.73</v>
      </c>
      <c r="T91" s="15">
        <f t="shared" si="9"/>
        <v>437.45000000000005</v>
      </c>
      <c r="U91" s="15">
        <f t="shared" si="10"/>
        <v>437.45000000000005</v>
      </c>
    </row>
    <row r="92" spans="1:22" ht="15.75">
      <c r="A92" s="12" t="s">
        <v>211</v>
      </c>
      <c r="B92" s="131" t="s">
        <v>52</v>
      </c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"/>
      <c r="N92" s="13"/>
      <c r="O92" s="40" t="s">
        <v>35</v>
      </c>
      <c r="P92" s="40"/>
      <c r="Q92" s="41">
        <v>8</v>
      </c>
      <c r="R92" s="41"/>
      <c r="S92" s="14">
        <v>25.1</v>
      </c>
      <c r="T92" s="15">
        <f t="shared" si="9"/>
        <v>200.8</v>
      </c>
      <c r="U92" s="15">
        <f t="shared" si="10"/>
        <v>200.8</v>
      </c>
    </row>
    <row r="93" spans="1:22" ht="15.75">
      <c r="A93" s="12" t="s">
        <v>212</v>
      </c>
      <c r="B93" s="131" t="s">
        <v>41</v>
      </c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"/>
      <c r="N93" s="13"/>
      <c r="O93" s="40" t="s">
        <v>6</v>
      </c>
      <c r="P93" s="40"/>
      <c r="Q93" s="41">
        <v>30</v>
      </c>
      <c r="R93" s="41"/>
      <c r="S93" s="14">
        <v>52.47</v>
      </c>
      <c r="T93" s="15">
        <f t="shared" si="9"/>
        <v>1574.1</v>
      </c>
      <c r="U93" s="15">
        <f t="shared" si="10"/>
        <v>1574.1</v>
      </c>
    </row>
    <row r="94" spans="1:22" ht="15.75">
      <c r="A94" s="12" t="s">
        <v>213</v>
      </c>
      <c r="B94" s="131" t="s">
        <v>42</v>
      </c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"/>
      <c r="N94" s="13"/>
      <c r="O94" s="40" t="s">
        <v>33</v>
      </c>
      <c r="P94" s="40"/>
      <c r="Q94" s="41">
        <v>25</v>
      </c>
      <c r="R94" s="41"/>
      <c r="S94" s="42">
        <v>19.47</v>
      </c>
      <c r="T94" s="15">
        <f t="shared" si="9"/>
        <v>486.75</v>
      </c>
      <c r="U94" s="15">
        <f t="shared" si="10"/>
        <v>486.75</v>
      </c>
    </row>
    <row r="95" spans="1:22" ht="15.75">
      <c r="A95" s="164" t="s">
        <v>214</v>
      </c>
      <c r="B95" s="139" t="s">
        <v>34</v>
      </c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"/>
      <c r="N95" s="13"/>
      <c r="O95" s="129" t="s">
        <v>33</v>
      </c>
      <c r="P95" s="40"/>
      <c r="Q95" s="130">
        <v>35</v>
      </c>
      <c r="R95" s="41"/>
      <c r="S95" s="143">
        <v>45.75</v>
      </c>
      <c r="T95" s="144">
        <f>Q95*S95</f>
        <v>1601.25</v>
      </c>
      <c r="U95" s="137">
        <f t="shared" si="10"/>
        <v>1601.25</v>
      </c>
    </row>
    <row r="96" spans="1:22" ht="15.75">
      <c r="A96" s="165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"/>
      <c r="N96" s="13"/>
      <c r="O96" s="129"/>
      <c r="P96" s="13"/>
      <c r="Q96" s="130"/>
      <c r="R96" s="21"/>
      <c r="S96" s="143"/>
      <c r="T96" s="144"/>
      <c r="U96" s="138"/>
    </row>
    <row r="97" spans="1:21" ht="15.75">
      <c r="A97" s="12" t="s">
        <v>215</v>
      </c>
      <c r="B97" s="139" t="s">
        <v>191</v>
      </c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"/>
      <c r="N97" s="13"/>
      <c r="O97" s="40" t="s">
        <v>35</v>
      </c>
      <c r="P97" s="13"/>
      <c r="Q97" s="21">
        <v>2</v>
      </c>
      <c r="R97" s="21"/>
      <c r="S97" s="14">
        <v>400</v>
      </c>
      <c r="T97" s="15">
        <f t="shared" si="9"/>
        <v>800</v>
      </c>
      <c r="U97" s="15">
        <f t="shared" si="10"/>
        <v>800</v>
      </c>
    </row>
    <row r="98" spans="1:21" ht="15.75">
      <c r="A98" s="12" t="s">
        <v>216</v>
      </c>
      <c r="B98" s="139" t="s">
        <v>73</v>
      </c>
      <c r="C98" s="135"/>
      <c r="D98" s="135"/>
      <c r="E98" s="135"/>
      <c r="F98" s="135"/>
      <c r="G98" s="135"/>
      <c r="H98" s="135"/>
      <c r="I98" s="135"/>
      <c r="J98" s="135"/>
      <c r="K98" s="135"/>
      <c r="L98" s="136"/>
      <c r="M98" s="13"/>
      <c r="N98" s="13"/>
      <c r="O98" s="40" t="s">
        <v>35</v>
      </c>
      <c r="P98" s="13"/>
      <c r="Q98" s="21">
        <v>2</v>
      </c>
      <c r="R98" s="21"/>
      <c r="S98" s="16">
        <v>441.44</v>
      </c>
      <c r="T98" s="15">
        <f t="shared" si="9"/>
        <v>882.88</v>
      </c>
      <c r="U98" s="15">
        <f t="shared" si="10"/>
        <v>882.88</v>
      </c>
    </row>
    <row r="99" spans="1:21" ht="15.75">
      <c r="A99" s="12" t="s">
        <v>217</v>
      </c>
      <c r="B99" s="134" t="s">
        <v>193</v>
      </c>
      <c r="C99" s="135"/>
      <c r="D99" s="135"/>
      <c r="E99" s="135"/>
      <c r="F99" s="135"/>
      <c r="G99" s="135"/>
      <c r="H99" s="135"/>
      <c r="I99" s="135"/>
      <c r="J99" s="135"/>
      <c r="K99" s="135"/>
      <c r="L99" s="136"/>
      <c r="M99" s="13"/>
      <c r="N99" s="13"/>
      <c r="O99" s="45" t="s">
        <v>35</v>
      </c>
      <c r="P99" s="13"/>
      <c r="Q99" s="21">
        <v>1</v>
      </c>
      <c r="R99" s="21"/>
      <c r="S99" s="14">
        <v>955.06</v>
      </c>
      <c r="T99" s="15">
        <f t="shared" si="9"/>
        <v>955.06</v>
      </c>
      <c r="U99" s="15">
        <f t="shared" si="10"/>
        <v>955.06</v>
      </c>
    </row>
    <row r="100" spans="1:21" ht="15.75">
      <c r="A100" s="12" t="s">
        <v>218</v>
      </c>
      <c r="B100" s="139" t="s">
        <v>192</v>
      </c>
      <c r="C100" s="135"/>
      <c r="D100" s="135"/>
      <c r="E100" s="135"/>
      <c r="F100" s="135"/>
      <c r="G100" s="135"/>
      <c r="H100" s="135"/>
      <c r="I100" s="135"/>
      <c r="J100" s="135"/>
      <c r="K100" s="135"/>
      <c r="L100" s="136"/>
      <c r="M100" s="13"/>
      <c r="N100" s="13"/>
      <c r="O100" s="45" t="s">
        <v>35</v>
      </c>
      <c r="P100" s="13"/>
      <c r="Q100" s="21">
        <v>1</v>
      </c>
      <c r="R100" s="21"/>
      <c r="S100" s="14">
        <v>346.62</v>
      </c>
      <c r="T100" s="15">
        <f t="shared" si="9"/>
        <v>346.62</v>
      </c>
      <c r="U100" s="15">
        <f t="shared" si="10"/>
        <v>346.62</v>
      </c>
    </row>
    <row r="101" spans="1:21" ht="15.75">
      <c r="A101" s="12" t="s">
        <v>219</v>
      </c>
      <c r="B101" s="139" t="s">
        <v>36</v>
      </c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"/>
      <c r="N101" s="13"/>
      <c r="O101" s="40" t="s">
        <v>35</v>
      </c>
      <c r="P101" s="13"/>
      <c r="Q101" s="21">
        <v>3</v>
      </c>
      <c r="R101" s="21"/>
      <c r="S101" s="16">
        <v>23.71</v>
      </c>
      <c r="T101" s="15">
        <f t="shared" si="9"/>
        <v>71.13</v>
      </c>
      <c r="U101" s="15">
        <f t="shared" si="10"/>
        <v>71.13</v>
      </c>
    </row>
    <row r="102" spans="1:21" ht="15.75">
      <c r="A102" s="12" t="s">
        <v>220</v>
      </c>
      <c r="B102" s="139" t="s">
        <v>37</v>
      </c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"/>
      <c r="N102" s="13"/>
      <c r="O102" s="40" t="s">
        <v>35</v>
      </c>
      <c r="P102" s="13"/>
      <c r="Q102" s="21">
        <v>3</v>
      </c>
      <c r="R102" s="21"/>
      <c r="S102" s="16">
        <v>35.81</v>
      </c>
      <c r="T102" s="15">
        <f t="shared" si="9"/>
        <v>107.43</v>
      </c>
      <c r="U102" s="15">
        <f t="shared" si="10"/>
        <v>107.43</v>
      </c>
    </row>
    <row r="103" spans="1:21" ht="15.75">
      <c r="A103" s="12" t="s">
        <v>221</v>
      </c>
      <c r="B103" s="139" t="s">
        <v>38</v>
      </c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"/>
      <c r="N103" s="13"/>
      <c r="O103" s="40" t="s">
        <v>35</v>
      </c>
      <c r="P103" s="13"/>
      <c r="Q103" s="21">
        <v>3</v>
      </c>
      <c r="R103" s="21"/>
      <c r="S103" s="16">
        <v>162.59</v>
      </c>
      <c r="T103" s="15">
        <f t="shared" si="9"/>
        <v>487.77</v>
      </c>
      <c r="U103" s="15">
        <f t="shared" si="10"/>
        <v>487.77</v>
      </c>
    </row>
    <row r="104" spans="1:21" ht="15.75">
      <c r="A104" s="12" t="s">
        <v>222</v>
      </c>
      <c r="B104" s="139" t="s">
        <v>39</v>
      </c>
      <c r="C104" s="139"/>
      <c r="D104" s="139"/>
      <c r="E104" s="139"/>
      <c r="F104" s="139"/>
      <c r="G104" s="139"/>
      <c r="H104" s="139"/>
      <c r="I104" s="139"/>
      <c r="J104" s="139"/>
      <c r="K104" s="139"/>
      <c r="L104" s="139"/>
      <c r="M104" s="13"/>
      <c r="N104" s="13"/>
      <c r="O104" s="40" t="s">
        <v>35</v>
      </c>
      <c r="P104" s="13"/>
      <c r="Q104" s="21">
        <v>3</v>
      </c>
      <c r="R104" s="21"/>
      <c r="S104" s="16">
        <v>172.84</v>
      </c>
      <c r="T104" s="15">
        <f t="shared" si="9"/>
        <v>518.52</v>
      </c>
      <c r="U104" s="15">
        <f>Q104*S104</f>
        <v>518.52</v>
      </c>
    </row>
    <row r="105" spans="1:21" ht="15.75">
      <c r="A105" s="12" t="s">
        <v>223</v>
      </c>
      <c r="B105" s="131" t="s">
        <v>53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"/>
      <c r="N105" s="13"/>
      <c r="O105" s="40" t="s">
        <v>35</v>
      </c>
      <c r="P105" s="40"/>
      <c r="Q105" s="41">
        <v>2</v>
      </c>
      <c r="R105" s="41"/>
      <c r="S105" s="14">
        <v>140.05000000000001</v>
      </c>
      <c r="T105" s="15">
        <f t="shared" si="9"/>
        <v>280.10000000000002</v>
      </c>
      <c r="U105" s="15">
        <f t="shared" si="10"/>
        <v>280.10000000000002</v>
      </c>
    </row>
    <row r="106" spans="1:21" ht="15.75">
      <c r="A106" s="12" t="s">
        <v>224</v>
      </c>
      <c r="B106" s="131" t="s">
        <v>54</v>
      </c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"/>
      <c r="N106" s="13"/>
      <c r="O106" s="40" t="s">
        <v>35</v>
      </c>
      <c r="P106" s="40"/>
      <c r="Q106" s="41">
        <v>2</v>
      </c>
      <c r="R106" s="41"/>
      <c r="S106" s="14">
        <v>100.05</v>
      </c>
      <c r="T106" s="15">
        <f t="shared" si="9"/>
        <v>200.1</v>
      </c>
      <c r="U106" s="15">
        <f t="shared" si="10"/>
        <v>200.1</v>
      </c>
    </row>
    <row r="107" spans="1:21" ht="15.75">
      <c r="A107" s="12" t="s">
        <v>225</v>
      </c>
      <c r="B107" s="131" t="s">
        <v>55</v>
      </c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"/>
      <c r="N107" s="13"/>
      <c r="O107" s="40" t="s">
        <v>33</v>
      </c>
      <c r="P107" s="40"/>
      <c r="Q107" s="41">
        <v>1.1499999999999999</v>
      </c>
      <c r="R107" s="41"/>
      <c r="S107" s="14">
        <v>154.13999999999999</v>
      </c>
      <c r="T107" s="15">
        <f t="shared" si="9"/>
        <v>177.26099999999997</v>
      </c>
      <c r="U107" s="15">
        <f t="shared" si="10"/>
        <v>177.26099999999997</v>
      </c>
    </row>
    <row r="108" spans="1:21" ht="15.75">
      <c r="A108" s="12" t="s">
        <v>226</v>
      </c>
      <c r="B108" s="131" t="s">
        <v>40</v>
      </c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"/>
      <c r="N108" s="13"/>
      <c r="O108" s="40" t="s">
        <v>35</v>
      </c>
      <c r="P108" s="40"/>
      <c r="Q108" s="41">
        <v>3</v>
      </c>
      <c r="R108" s="41"/>
      <c r="S108" s="16">
        <v>67.8</v>
      </c>
      <c r="T108" s="15">
        <f t="shared" si="9"/>
        <v>203.39999999999998</v>
      </c>
      <c r="U108" s="15">
        <f t="shared" si="10"/>
        <v>203.39999999999998</v>
      </c>
    </row>
    <row r="109" spans="1:21" ht="31.5" customHeight="1">
      <c r="A109" s="12" t="s">
        <v>227</v>
      </c>
      <c r="B109" s="139" t="s">
        <v>44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"/>
      <c r="N109" s="13"/>
      <c r="O109" s="40" t="s">
        <v>35</v>
      </c>
      <c r="P109" s="40"/>
      <c r="Q109" s="41">
        <v>3</v>
      </c>
      <c r="R109" s="41"/>
      <c r="S109" s="16">
        <v>268.27999999999997</v>
      </c>
      <c r="T109" s="15">
        <f t="shared" si="9"/>
        <v>804.83999999999992</v>
      </c>
      <c r="U109" s="15">
        <f t="shared" si="10"/>
        <v>804.83999999999992</v>
      </c>
    </row>
    <row r="110" spans="1:21" ht="15.75">
      <c r="A110" s="12" t="s">
        <v>228</v>
      </c>
      <c r="B110" s="131" t="s">
        <v>43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"/>
      <c r="N110" s="13"/>
      <c r="O110" s="40" t="s">
        <v>35</v>
      </c>
      <c r="P110" s="40"/>
      <c r="Q110" s="41">
        <v>3</v>
      </c>
      <c r="R110" s="41"/>
      <c r="S110" s="16">
        <v>180.66</v>
      </c>
      <c r="T110" s="15">
        <f t="shared" si="9"/>
        <v>541.98</v>
      </c>
      <c r="U110" s="15">
        <f t="shared" si="10"/>
        <v>541.98</v>
      </c>
    </row>
    <row r="111" spans="1:21" ht="15.75">
      <c r="A111" s="22"/>
      <c r="B111" s="140" t="s">
        <v>72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2"/>
      <c r="T111" s="23">
        <f>SUM(T88:T110)</f>
        <v>11941.491000000002</v>
      </c>
      <c r="U111" s="61">
        <f>SUM(U88:V110)</f>
        <v>11941.491000000002</v>
      </c>
    </row>
    <row r="112" spans="1:21" ht="15.75">
      <c r="A112" s="65">
        <v>7</v>
      </c>
      <c r="B112" s="107" t="s">
        <v>232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9"/>
    </row>
    <row r="113" spans="1:21" ht="15.75">
      <c r="A113" s="22" t="s">
        <v>74</v>
      </c>
      <c r="B113" s="131" t="s">
        <v>201</v>
      </c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"/>
      <c r="N113" s="13"/>
      <c r="O113" s="40" t="s">
        <v>46</v>
      </c>
      <c r="P113" s="40"/>
      <c r="Q113" s="41">
        <v>10</v>
      </c>
      <c r="R113" s="3"/>
      <c r="S113" s="14">
        <v>6.73</v>
      </c>
      <c r="T113" s="15">
        <f>Q113*S113</f>
        <v>67.300000000000011</v>
      </c>
      <c r="U113" s="15">
        <f>Q113*S113</f>
        <v>67.300000000000011</v>
      </c>
    </row>
    <row r="114" spans="1:21" ht="15.75">
      <c r="A114" s="22" t="s">
        <v>75</v>
      </c>
      <c r="B114" s="131" t="s">
        <v>98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"/>
      <c r="N114" s="13"/>
      <c r="O114" s="129" t="s">
        <v>25</v>
      </c>
      <c r="P114" s="129"/>
      <c r="Q114" s="41">
        <v>1.5</v>
      </c>
      <c r="R114" s="3"/>
      <c r="S114" s="14">
        <v>33.659999999999997</v>
      </c>
      <c r="T114" s="15">
        <f t="shared" ref="T114:T144" si="11">Q114*S114</f>
        <v>50.489999999999995</v>
      </c>
      <c r="U114" s="15">
        <f t="shared" ref="U114:U145" si="12">Q114*S114</f>
        <v>50.489999999999995</v>
      </c>
    </row>
    <row r="115" spans="1:21" ht="15.75">
      <c r="A115" s="22" t="s">
        <v>76</v>
      </c>
      <c r="B115" s="47" t="s">
        <v>194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9"/>
      <c r="M115" s="13"/>
      <c r="N115" s="13"/>
      <c r="O115" s="54" t="s">
        <v>25</v>
      </c>
      <c r="P115" s="55"/>
      <c r="Q115" s="46">
        <v>1.5</v>
      </c>
      <c r="R115" s="3"/>
      <c r="S115" s="14">
        <v>389.38</v>
      </c>
      <c r="T115" s="15"/>
      <c r="U115" s="15">
        <f t="shared" si="12"/>
        <v>584.06999999999994</v>
      </c>
    </row>
    <row r="116" spans="1:21" ht="15.75">
      <c r="A116" s="22" t="s">
        <v>77</v>
      </c>
      <c r="B116" s="126" t="s">
        <v>115</v>
      </c>
      <c r="C116" s="127"/>
      <c r="D116" s="127"/>
      <c r="E116" s="127"/>
      <c r="F116" s="127"/>
      <c r="G116" s="127"/>
      <c r="H116" s="127"/>
      <c r="I116" s="127"/>
      <c r="J116" s="127"/>
      <c r="K116" s="127"/>
      <c r="L116" s="128"/>
      <c r="M116" s="13"/>
      <c r="N116" s="13"/>
      <c r="O116" s="51" t="s">
        <v>6</v>
      </c>
      <c r="P116" s="53"/>
      <c r="Q116" s="41">
        <v>8</v>
      </c>
      <c r="R116" s="3"/>
      <c r="S116" s="14">
        <v>12.69</v>
      </c>
      <c r="T116" s="15">
        <f t="shared" si="11"/>
        <v>101.52</v>
      </c>
      <c r="U116" s="15">
        <f t="shared" si="12"/>
        <v>101.52</v>
      </c>
    </row>
    <row r="117" spans="1:21" ht="15.75">
      <c r="A117" s="22" t="s">
        <v>78</v>
      </c>
      <c r="B117" s="131" t="s">
        <v>80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"/>
      <c r="N117" s="13"/>
      <c r="O117" s="174" t="s">
        <v>25</v>
      </c>
      <c r="P117" s="175"/>
      <c r="Q117" s="132">
        <v>1</v>
      </c>
      <c r="R117" s="132"/>
      <c r="S117" s="14">
        <v>268.38</v>
      </c>
      <c r="T117" s="15">
        <f t="shared" si="11"/>
        <v>268.38</v>
      </c>
      <c r="U117" s="15">
        <f t="shared" si="12"/>
        <v>268.38</v>
      </c>
    </row>
    <row r="118" spans="1:21" ht="15.75">
      <c r="A118" s="22" t="s">
        <v>79</v>
      </c>
      <c r="B118" s="126" t="s">
        <v>203</v>
      </c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13"/>
      <c r="N118" s="13"/>
      <c r="O118" s="45" t="s">
        <v>25</v>
      </c>
      <c r="P118" s="45"/>
      <c r="Q118" s="46">
        <v>1</v>
      </c>
      <c r="R118" s="46"/>
      <c r="S118" s="14">
        <v>65.25</v>
      </c>
      <c r="T118" s="59"/>
      <c r="U118" s="15">
        <f t="shared" si="12"/>
        <v>65.25</v>
      </c>
    </row>
    <row r="119" spans="1:21" ht="15.75">
      <c r="A119" s="22" t="s">
        <v>82</v>
      </c>
      <c r="B119" s="131" t="s">
        <v>81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"/>
      <c r="N119" s="13"/>
      <c r="O119" s="174" t="s">
        <v>6</v>
      </c>
      <c r="P119" s="175"/>
      <c r="Q119" s="132">
        <v>4</v>
      </c>
      <c r="R119" s="132"/>
      <c r="S119" s="14">
        <v>46.94</v>
      </c>
      <c r="T119" s="15">
        <f t="shared" si="11"/>
        <v>187.76</v>
      </c>
      <c r="U119" s="15">
        <f t="shared" si="12"/>
        <v>187.76</v>
      </c>
    </row>
    <row r="120" spans="1:21" ht="15.75">
      <c r="A120" s="22" t="s">
        <v>83</v>
      </c>
      <c r="B120" s="126" t="s">
        <v>131</v>
      </c>
      <c r="C120" s="127"/>
      <c r="D120" s="127"/>
      <c r="E120" s="127"/>
      <c r="F120" s="127"/>
      <c r="G120" s="127"/>
      <c r="H120" s="127"/>
      <c r="I120" s="127"/>
      <c r="J120" s="127"/>
      <c r="K120" s="127"/>
      <c r="L120" s="128"/>
      <c r="M120" s="66"/>
      <c r="N120" s="129" t="s">
        <v>99</v>
      </c>
      <c r="O120" s="129"/>
      <c r="P120" s="67"/>
      <c r="Q120" s="68">
        <v>70</v>
      </c>
      <c r="R120" s="68"/>
      <c r="S120" s="14">
        <v>4.66</v>
      </c>
      <c r="T120" s="15">
        <f t="shared" si="11"/>
        <v>326.2</v>
      </c>
      <c r="U120" s="15">
        <f t="shared" si="12"/>
        <v>326.2</v>
      </c>
    </row>
    <row r="121" spans="1:21" ht="15.75">
      <c r="A121" s="22" t="s">
        <v>84</v>
      </c>
      <c r="B121" s="126" t="s">
        <v>132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128"/>
      <c r="M121" s="66"/>
      <c r="N121" s="129" t="s">
        <v>99</v>
      </c>
      <c r="O121" s="129"/>
      <c r="P121" s="67"/>
      <c r="Q121" s="68">
        <v>30</v>
      </c>
      <c r="R121" s="68"/>
      <c r="S121" s="14">
        <v>5.34</v>
      </c>
      <c r="T121" s="15">
        <f t="shared" si="11"/>
        <v>160.19999999999999</v>
      </c>
      <c r="U121" s="15">
        <f t="shared" si="12"/>
        <v>160.19999999999999</v>
      </c>
    </row>
    <row r="122" spans="1:21" ht="15.75">
      <c r="A122" s="22" t="s">
        <v>85</v>
      </c>
      <c r="B122" s="131" t="s">
        <v>86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66"/>
      <c r="N122" s="129" t="s">
        <v>25</v>
      </c>
      <c r="O122" s="129"/>
      <c r="P122" s="67"/>
      <c r="Q122" s="68">
        <v>2</v>
      </c>
      <c r="R122" s="68"/>
      <c r="S122" s="14">
        <v>281.79000000000002</v>
      </c>
      <c r="T122" s="15">
        <f t="shared" si="11"/>
        <v>563.58000000000004</v>
      </c>
      <c r="U122" s="15">
        <f t="shared" si="12"/>
        <v>563.58000000000004</v>
      </c>
    </row>
    <row r="123" spans="1:21" ht="15.75">
      <c r="A123" s="22" t="s">
        <v>89</v>
      </c>
      <c r="B123" s="126" t="s">
        <v>164</v>
      </c>
      <c r="C123" s="127"/>
      <c r="D123" s="127"/>
      <c r="E123" s="127"/>
      <c r="F123" s="127"/>
      <c r="G123" s="127"/>
      <c r="H123" s="127"/>
      <c r="I123" s="127"/>
      <c r="J123" s="127"/>
      <c r="K123" s="127"/>
      <c r="L123" s="128"/>
      <c r="M123" s="13"/>
      <c r="N123" s="13"/>
      <c r="O123" s="45" t="s">
        <v>25</v>
      </c>
      <c r="P123" s="45"/>
      <c r="Q123" s="46">
        <v>2</v>
      </c>
      <c r="R123" s="46"/>
      <c r="S123" s="14">
        <v>94.48</v>
      </c>
      <c r="T123" s="59"/>
      <c r="U123" s="11">
        <f t="shared" si="12"/>
        <v>188.96</v>
      </c>
    </row>
    <row r="124" spans="1:21" ht="15.75">
      <c r="A124" s="22" t="s">
        <v>90</v>
      </c>
      <c r="B124" s="131" t="s">
        <v>87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66"/>
      <c r="N124" s="129" t="s">
        <v>6</v>
      </c>
      <c r="O124" s="129"/>
      <c r="P124" s="67"/>
      <c r="Q124" s="68">
        <v>15</v>
      </c>
      <c r="R124" s="68"/>
      <c r="S124" s="14">
        <v>100.57</v>
      </c>
      <c r="T124" s="15">
        <f t="shared" si="11"/>
        <v>1508.55</v>
      </c>
      <c r="U124" s="15">
        <f t="shared" si="12"/>
        <v>1508.55</v>
      </c>
    </row>
    <row r="125" spans="1:21" ht="15.75">
      <c r="A125" s="22" t="s">
        <v>91</v>
      </c>
      <c r="B125" s="126" t="s">
        <v>131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8"/>
      <c r="M125" s="66"/>
      <c r="N125" s="129" t="s">
        <v>99</v>
      </c>
      <c r="O125" s="129"/>
      <c r="P125" s="67"/>
      <c r="Q125" s="68">
        <v>140</v>
      </c>
      <c r="R125" s="68"/>
      <c r="S125" s="14">
        <v>4.66</v>
      </c>
      <c r="T125" s="15">
        <f t="shared" si="11"/>
        <v>652.4</v>
      </c>
      <c r="U125" s="15">
        <f t="shared" si="12"/>
        <v>652.4</v>
      </c>
    </row>
    <row r="126" spans="1:21" ht="15.75">
      <c r="A126" s="22" t="s">
        <v>92</v>
      </c>
      <c r="B126" s="126" t="s">
        <v>132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8"/>
      <c r="M126" s="66"/>
      <c r="N126" s="45"/>
      <c r="O126" s="45" t="s">
        <v>99</v>
      </c>
      <c r="P126" s="67"/>
      <c r="Q126" s="68">
        <v>60</v>
      </c>
      <c r="R126" s="68"/>
      <c r="S126" s="14">
        <v>5.34</v>
      </c>
      <c r="T126" s="15">
        <f t="shared" si="11"/>
        <v>320.39999999999998</v>
      </c>
      <c r="U126" s="15">
        <f t="shared" si="12"/>
        <v>320.39999999999998</v>
      </c>
    </row>
    <row r="127" spans="1:21" ht="15.75">
      <c r="A127" s="22" t="s">
        <v>93</v>
      </c>
      <c r="B127" s="131" t="s">
        <v>88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66"/>
      <c r="N127" s="129" t="s">
        <v>6</v>
      </c>
      <c r="O127" s="129"/>
      <c r="P127" s="67"/>
      <c r="Q127" s="130">
        <v>13.8</v>
      </c>
      <c r="R127" s="130"/>
      <c r="S127" s="16">
        <v>66.09</v>
      </c>
      <c r="T127" s="15">
        <f t="shared" si="11"/>
        <v>912.04200000000014</v>
      </c>
      <c r="U127" s="15">
        <f t="shared" si="12"/>
        <v>912.04200000000014</v>
      </c>
    </row>
    <row r="128" spans="1:21" ht="15.75">
      <c r="A128" s="22" t="s">
        <v>94</v>
      </c>
      <c r="B128" s="131" t="s">
        <v>181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"/>
      <c r="N128" s="13"/>
      <c r="O128" s="129" t="s">
        <v>6</v>
      </c>
      <c r="P128" s="129"/>
      <c r="Q128" s="130">
        <v>50</v>
      </c>
      <c r="R128" s="130"/>
      <c r="S128" s="16">
        <v>114.61</v>
      </c>
      <c r="T128" s="15">
        <f t="shared" si="11"/>
        <v>5730.5</v>
      </c>
      <c r="U128" s="15">
        <f t="shared" si="12"/>
        <v>5730.5</v>
      </c>
    </row>
    <row r="129" spans="1:21" ht="15.75">
      <c r="A129" s="22" t="s">
        <v>95</v>
      </c>
      <c r="B129" s="131" t="s">
        <v>100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"/>
      <c r="N129" s="13"/>
      <c r="O129" s="40" t="s">
        <v>6</v>
      </c>
      <c r="P129" s="40"/>
      <c r="Q129" s="41">
        <v>120</v>
      </c>
      <c r="R129" s="41"/>
      <c r="S129" s="14">
        <v>6.1</v>
      </c>
      <c r="T129" s="15">
        <f t="shared" si="11"/>
        <v>732</v>
      </c>
      <c r="U129" s="15">
        <f t="shared" si="12"/>
        <v>732</v>
      </c>
    </row>
    <row r="130" spans="1:21" ht="15.75">
      <c r="A130" s="22" t="s">
        <v>96</v>
      </c>
      <c r="B130" s="126" t="s">
        <v>106</v>
      </c>
      <c r="C130" s="127"/>
      <c r="D130" s="127"/>
      <c r="E130" s="127"/>
      <c r="F130" s="127"/>
      <c r="G130" s="127"/>
      <c r="H130" s="127"/>
      <c r="I130" s="127"/>
      <c r="J130" s="127"/>
      <c r="K130" s="127"/>
      <c r="L130" s="128"/>
      <c r="M130" s="13"/>
      <c r="N130" s="13"/>
      <c r="O130" s="40" t="s">
        <v>6</v>
      </c>
      <c r="P130" s="40"/>
      <c r="Q130" s="41">
        <v>120</v>
      </c>
      <c r="R130" s="41"/>
      <c r="S130" s="14">
        <v>14.48</v>
      </c>
      <c r="T130" s="15">
        <f t="shared" si="11"/>
        <v>1737.6000000000001</v>
      </c>
      <c r="U130" s="15">
        <f t="shared" si="12"/>
        <v>1737.6000000000001</v>
      </c>
    </row>
    <row r="131" spans="1:21" ht="15.75">
      <c r="A131" s="22" t="s">
        <v>101</v>
      </c>
      <c r="B131" s="131" t="s">
        <v>102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"/>
      <c r="N131" s="13"/>
      <c r="O131" s="40" t="s">
        <v>6</v>
      </c>
      <c r="P131" s="40"/>
      <c r="Q131" s="41">
        <v>120</v>
      </c>
      <c r="R131" s="41"/>
      <c r="S131" s="14">
        <v>7.09</v>
      </c>
      <c r="T131" s="15">
        <f t="shared" si="11"/>
        <v>850.8</v>
      </c>
      <c r="U131" s="15">
        <f t="shared" si="12"/>
        <v>850.8</v>
      </c>
    </row>
    <row r="132" spans="1:21" ht="15.75">
      <c r="A132" s="22" t="s">
        <v>103</v>
      </c>
      <c r="B132" s="131" t="s">
        <v>10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"/>
      <c r="N132" s="13"/>
      <c r="O132" s="129" t="s">
        <v>6</v>
      </c>
      <c r="P132" s="129"/>
      <c r="Q132" s="132">
        <v>120</v>
      </c>
      <c r="R132" s="132"/>
      <c r="S132" s="14">
        <v>15.72</v>
      </c>
      <c r="T132" s="15">
        <f>Q132*S132</f>
        <v>1886.4</v>
      </c>
      <c r="U132" s="15">
        <f t="shared" si="12"/>
        <v>1886.4</v>
      </c>
    </row>
    <row r="133" spans="1:21" ht="15.75">
      <c r="A133" s="22" t="s">
        <v>105</v>
      </c>
      <c r="B133" s="131" t="s">
        <v>13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"/>
      <c r="N133" s="13"/>
      <c r="O133" s="129" t="s">
        <v>6</v>
      </c>
      <c r="P133" s="129"/>
      <c r="Q133" s="130">
        <v>13.8</v>
      </c>
      <c r="R133" s="130"/>
      <c r="S133" s="14">
        <v>15.28</v>
      </c>
      <c r="T133" s="15">
        <f t="shared" si="11"/>
        <v>210.864</v>
      </c>
      <c r="U133" s="15">
        <f t="shared" si="12"/>
        <v>210.864</v>
      </c>
    </row>
    <row r="134" spans="1:21" ht="15.75">
      <c r="A134" s="22" t="s">
        <v>109</v>
      </c>
      <c r="B134" s="131" t="s">
        <v>97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"/>
      <c r="N134" s="13"/>
      <c r="O134" s="40" t="s">
        <v>6</v>
      </c>
      <c r="P134" s="40"/>
      <c r="Q134" s="41">
        <v>2</v>
      </c>
      <c r="R134" s="41"/>
      <c r="S134" s="19">
        <v>318.92</v>
      </c>
      <c r="T134" s="15">
        <f t="shared" si="11"/>
        <v>637.84</v>
      </c>
      <c r="U134" s="15">
        <f t="shared" si="12"/>
        <v>637.84</v>
      </c>
    </row>
    <row r="135" spans="1:21" ht="15.75">
      <c r="A135" s="22" t="s">
        <v>110</v>
      </c>
      <c r="B135" s="131" t="s">
        <v>248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"/>
      <c r="N135" s="13"/>
      <c r="O135" s="40" t="s">
        <v>6</v>
      </c>
      <c r="P135" s="40"/>
      <c r="Q135" s="41">
        <v>1.9</v>
      </c>
      <c r="R135" s="41"/>
      <c r="S135" s="16">
        <v>201.82</v>
      </c>
      <c r="T135" s="15">
        <f t="shared" si="11"/>
        <v>383.45799999999997</v>
      </c>
      <c r="U135" s="15">
        <f t="shared" si="12"/>
        <v>383.45799999999997</v>
      </c>
    </row>
    <row r="136" spans="1:21" ht="15.75">
      <c r="A136" s="22" t="s">
        <v>111</v>
      </c>
      <c r="B136" s="126" t="s">
        <v>198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  <c r="M136" s="13"/>
      <c r="N136" s="13"/>
      <c r="O136" s="45" t="s">
        <v>35</v>
      </c>
      <c r="P136" s="45"/>
      <c r="Q136" s="46">
        <v>1</v>
      </c>
      <c r="R136" s="46"/>
      <c r="S136" s="16">
        <v>216.89</v>
      </c>
      <c r="T136" s="15">
        <f t="shared" si="11"/>
        <v>216.89</v>
      </c>
      <c r="U136" s="15">
        <f t="shared" si="12"/>
        <v>216.89</v>
      </c>
    </row>
    <row r="137" spans="1:21" ht="15.75">
      <c r="A137" s="22" t="s">
        <v>114</v>
      </c>
      <c r="B137" s="126" t="s">
        <v>199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8"/>
      <c r="M137" s="13"/>
      <c r="N137" s="13"/>
      <c r="O137" s="45" t="s">
        <v>35</v>
      </c>
      <c r="P137" s="45"/>
      <c r="Q137" s="46">
        <v>1</v>
      </c>
      <c r="R137" s="46"/>
      <c r="S137" s="16">
        <v>141.25</v>
      </c>
      <c r="T137" s="15">
        <f t="shared" si="11"/>
        <v>141.25</v>
      </c>
      <c r="U137" s="15">
        <f t="shared" si="12"/>
        <v>141.25</v>
      </c>
    </row>
    <row r="138" spans="1:21" ht="15.75" customHeight="1">
      <c r="A138" s="22" t="s">
        <v>116</v>
      </c>
      <c r="B138" s="134" t="s">
        <v>200</v>
      </c>
      <c r="C138" s="135"/>
      <c r="D138" s="135"/>
      <c r="E138" s="135"/>
      <c r="F138" s="135"/>
      <c r="G138" s="135"/>
      <c r="H138" s="135"/>
      <c r="I138" s="135"/>
      <c r="J138" s="135"/>
      <c r="K138" s="135"/>
      <c r="L138" s="136"/>
      <c r="M138" s="13"/>
      <c r="N138" s="13"/>
      <c r="O138" s="40" t="s">
        <v>6</v>
      </c>
      <c r="P138" s="40"/>
      <c r="Q138" s="41">
        <v>4</v>
      </c>
      <c r="R138" s="41"/>
      <c r="S138" s="16">
        <v>22.42</v>
      </c>
      <c r="T138" s="15">
        <f t="shared" si="11"/>
        <v>89.68</v>
      </c>
      <c r="U138" s="15">
        <f t="shared" si="12"/>
        <v>89.68</v>
      </c>
    </row>
    <row r="139" spans="1:21" ht="15.75">
      <c r="A139" s="22" t="s">
        <v>195</v>
      </c>
      <c r="B139" s="126" t="s">
        <v>117</v>
      </c>
      <c r="C139" s="127"/>
      <c r="D139" s="127"/>
      <c r="E139" s="127"/>
      <c r="F139" s="127"/>
      <c r="G139" s="127"/>
      <c r="H139" s="127"/>
      <c r="I139" s="127"/>
      <c r="J139" s="127"/>
      <c r="K139" s="127"/>
      <c r="L139" s="128"/>
      <c r="M139" s="13"/>
      <c r="N139" s="13"/>
      <c r="O139" s="40" t="s">
        <v>25</v>
      </c>
      <c r="P139" s="40"/>
      <c r="Q139" s="41">
        <v>2</v>
      </c>
      <c r="R139" s="41"/>
      <c r="S139" s="16">
        <v>388.39</v>
      </c>
      <c r="T139" s="15">
        <f t="shared" si="11"/>
        <v>776.78</v>
      </c>
      <c r="U139" s="15">
        <f t="shared" si="12"/>
        <v>776.78</v>
      </c>
    </row>
    <row r="140" spans="1:21" ht="15.75">
      <c r="A140" s="22" t="s">
        <v>196</v>
      </c>
      <c r="B140" s="126" t="s">
        <v>182</v>
      </c>
      <c r="C140" s="127"/>
      <c r="D140" s="127"/>
      <c r="E140" s="127"/>
      <c r="F140" s="127"/>
      <c r="G140" s="127"/>
      <c r="H140" s="127"/>
      <c r="I140" s="127"/>
      <c r="J140" s="127"/>
      <c r="K140" s="127"/>
      <c r="L140" s="127"/>
      <c r="M140" s="60"/>
      <c r="N140" s="60"/>
      <c r="O140" s="129" t="s">
        <v>6</v>
      </c>
      <c r="P140" s="129"/>
      <c r="Q140" s="130">
        <v>13.8</v>
      </c>
      <c r="R140" s="130"/>
      <c r="S140" s="16">
        <v>15.92</v>
      </c>
      <c r="T140" s="15">
        <f t="shared" si="11"/>
        <v>219.696</v>
      </c>
      <c r="U140" s="15">
        <f t="shared" si="12"/>
        <v>219.696</v>
      </c>
    </row>
    <row r="141" spans="1:21" ht="15.75">
      <c r="A141" s="22" t="s">
        <v>197</v>
      </c>
      <c r="B141" s="126" t="s">
        <v>104</v>
      </c>
      <c r="C141" s="127"/>
      <c r="D141" s="127"/>
      <c r="E141" s="127"/>
      <c r="F141" s="127"/>
      <c r="G141" s="127"/>
      <c r="H141" s="127"/>
      <c r="I141" s="127"/>
      <c r="J141" s="127"/>
      <c r="K141" s="127"/>
      <c r="L141" s="127"/>
      <c r="M141" s="60"/>
      <c r="N141" s="60"/>
      <c r="O141" s="129" t="s">
        <v>6</v>
      </c>
      <c r="P141" s="129"/>
      <c r="Q141" s="130">
        <v>13.8</v>
      </c>
      <c r="R141" s="130"/>
      <c r="S141" s="16">
        <v>60</v>
      </c>
      <c r="T141" s="15">
        <f t="shared" si="11"/>
        <v>828</v>
      </c>
      <c r="U141" s="15">
        <f t="shared" si="12"/>
        <v>828</v>
      </c>
    </row>
    <row r="142" spans="1:21" ht="15.75">
      <c r="A142" s="22" t="s">
        <v>204</v>
      </c>
      <c r="B142" s="126" t="s">
        <v>107</v>
      </c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60"/>
      <c r="N142" s="60"/>
      <c r="O142" s="51" t="s">
        <v>108</v>
      </c>
      <c r="P142" s="52"/>
      <c r="Q142" s="41">
        <v>1</v>
      </c>
      <c r="R142" s="69"/>
      <c r="S142" s="16">
        <v>679.57</v>
      </c>
      <c r="T142" s="15">
        <f t="shared" si="11"/>
        <v>679.57</v>
      </c>
      <c r="U142" s="15">
        <f t="shared" si="12"/>
        <v>679.57</v>
      </c>
    </row>
    <row r="143" spans="1:21" ht="15.75">
      <c r="A143" s="22" t="s">
        <v>205</v>
      </c>
      <c r="B143" s="126" t="s">
        <v>112</v>
      </c>
      <c r="C143" s="127"/>
      <c r="D143" s="127"/>
      <c r="E143" s="127"/>
      <c r="F143" s="127"/>
      <c r="G143" s="127"/>
      <c r="H143" s="127"/>
      <c r="I143" s="127"/>
      <c r="J143" s="127"/>
      <c r="K143" s="127"/>
      <c r="L143" s="128"/>
      <c r="M143" s="24"/>
      <c r="N143" s="24"/>
      <c r="O143" s="52" t="s">
        <v>6</v>
      </c>
      <c r="P143" s="24"/>
      <c r="Q143" s="41">
        <v>15.69</v>
      </c>
      <c r="R143" s="24"/>
      <c r="S143" s="16">
        <v>13.65</v>
      </c>
      <c r="T143" s="15">
        <f t="shared" si="11"/>
        <v>214.16849999999999</v>
      </c>
      <c r="U143" s="15">
        <f t="shared" si="12"/>
        <v>214.16849999999999</v>
      </c>
    </row>
    <row r="144" spans="1:21" ht="15.75">
      <c r="A144" s="22" t="s">
        <v>206</v>
      </c>
      <c r="B144" s="126" t="s">
        <v>113</v>
      </c>
      <c r="C144" s="127"/>
      <c r="D144" s="127"/>
      <c r="E144" s="127"/>
      <c r="F144" s="127"/>
      <c r="G144" s="127"/>
      <c r="H144" s="127"/>
      <c r="I144" s="127"/>
      <c r="J144" s="127"/>
      <c r="K144" s="127"/>
      <c r="L144" s="128"/>
      <c r="M144" s="70"/>
      <c r="N144" s="13"/>
      <c r="O144" s="40" t="s">
        <v>6</v>
      </c>
      <c r="P144" s="40"/>
      <c r="Q144" s="41">
        <v>15.69</v>
      </c>
      <c r="R144" s="41"/>
      <c r="S144" s="16">
        <v>35.15</v>
      </c>
      <c r="T144" s="15">
        <f t="shared" si="11"/>
        <v>551.50349999999992</v>
      </c>
      <c r="U144" s="15">
        <f t="shared" si="12"/>
        <v>551.50349999999992</v>
      </c>
    </row>
    <row r="145" spans="1:21" ht="15.75">
      <c r="A145" s="22" t="s">
        <v>284</v>
      </c>
      <c r="B145" s="126" t="s">
        <v>50</v>
      </c>
      <c r="C145" s="127"/>
      <c r="D145" s="127"/>
      <c r="E145" s="127"/>
      <c r="F145" s="127"/>
      <c r="G145" s="127"/>
      <c r="H145" s="127"/>
      <c r="I145" s="127"/>
      <c r="J145" s="127"/>
      <c r="K145" s="127"/>
      <c r="L145" s="128"/>
      <c r="M145" s="13"/>
      <c r="N145" s="13"/>
      <c r="O145" s="40" t="s">
        <v>46</v>
      </c>
      <c r="P145" s="40"/>
      <c r="Q145" s="41">
        <v>16</v>
      </c>
      <c r="R145" s="41"/>
      <c r="S145" s="19">
        <v>59.39</v>
      </c>
      <c r="T145" s="15">
        <f>Q145*S145</f>
        <v>950.24</v>
      </c>
      <c r="U145" s="15">
        <f t="shared" si="12"/>
        <v>950.24</v>
      </c>
    </row>
    <row r="146" spans="1:21" ht="15.75">
      <c r="A146" s="12"/>
      <c r="B146" s="133" t="s">
        <v>72</v>
      </c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83">
        <f>SUM(T120:T145)</f>
        <v>21280.611999999997</v>
      </c>
      <c r="U146" s="61">
        <f>SUM(U113:U145)</f>
        <v>22794.341999999997</v>
      </c>
    </row>
    <row r="147" spans="1:21" ht="15.75">
      <c r="A147" s="20">
        <v>8</v>
      </c>
      <c r="B147" s="107" t="s">
        <v>107</v>
      </c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9"/>
    </row>
    <row r="148" spans="1:21" ht="15.75">
      <c r="A148" s="12" t="s">
        <v>231</v>
      </c>
      <c r="B148" s="126" t="s">
        <v>249</v>
      </c>
      <c r="C148" s="127"/>
      <c r="D148" s="127"/>
      <c r="E148" s="127"/>
      <c r="F148" s="127"/>
      <c r="G148" s="127"/>
      <c r="H148" s="127"/>
      <c r="I148" s="127"/>
      <c r="J148" s="127"/>
      <c r="K148" s="127"/>
      <c r="L148" s="128"/>
      <c r="M148" s="13"/>
      <c r="N148" s="13"/>
      <c r="O148" s="91" t="s">
        <v>108</v>
      </c>
      <c r="P148" s="91"/>
      <c r="Q148" s="100">
        <v>1</v>
      </c>
      <c r="R148" s="90"/>
      <c r="S148" s="19">
        <v>2349</v>
      </c>
      <c r="T148" s="15">
        <f>Q148*S148</f>
        <v>2349</v>
      </c>
      <c r="U148" s="15">
        <f t="shared" ref="U148:U153" si="13">Q148*S148</f>
        <v>2349</v>
      </c>
    </row>
    <row r="149" spans="1:21" ht="15.75">
      <c r="A149" s="12" t="s">
        <v>250</v>
      </c>
      <c r="B149" s="176" t="s">
        <v>257</v>
      </c>
      <c r="C149" s="177"/>
      <c r="D149" s="177"/>
      <c r="E149" s="177"/>
      <c r="F149" s="177"/>
      <c r="G149" s="177"/>
      <c r="H149" s="177"/>
      <c r="I149" s="177"/>
      <c r="J149" s="177"/>
      <c r="K149" s="177"/>
      <c r="L149" s="177"/>
      <c r="M149" s="92"/>
      <c r="N149" s="92"/>
      <c r="O149" s="91" t="s">
        <v>33</v>
      </c>
      <c r="P149" s="93"/>
      <c r="Q149" s="100">
        <v>700</v>
      </c>
      <c r="R149" s="93"/>
      <c r="S149" s="19">
        <v>2.92</v>
      </c>
      <c r="T149" s="99"/>
      <c r="U149" s="15">
        <f t="shared" si="13"/>
        <v>2044</v>
      </c>
    </row>
    <row r="150" spans="1:21" ht="15.75">
      <c r="A150" s="12" t="s">
        <v>251</v>
      </c>
      <c r="B150" s="176" t="s">
        <v>258</v>
      </c>
      <c r="C150" s="177"/>
      <c r="D150" s="177"/>
      <c r="E150" s="177"/>
      <c r="F150" s="177"/>
      <c r="G150" s="177"/>
      <c r="H150" s="177"/>
      <c r="I150" s="177"/>
      <c r="J150" s="177"/>
      <c r="K150" s="177"/>
      <c r="L150" s="177"/>
      <c r="M150" s="92"/>
      <c r="N150" s="92"/>
      <c r="O150" s="91" t="s">
        <v>33</v>
      </c>
      <c r="P150" s="93"/>
      <c r="Q150" s="100">
        <v>300</v>
      </c>
      <c r="R150" s="93"/>
      <c r="S150" s="19">
        <v>1.96472</v>
      </c>
      <c r="T150" s="99"/>
      <c r="U150" s="15">
        <f t="shared" si="13"/>
        <v>589.41600000000005</v>
      </c>
    </row>
    <row r="151" spans="1:21" ht="15.75">
      <c r="A151" s="12" t="s">
        <v>252</v>
      </c>
      <c r="B151" s="176" t="s">
        <v>259</v>
      </c>
      <c r="C151" s="177"/>
      <c r="D151" s="177"/>
      <c r="E151" s="177"/>
      <c r="F151" s="177"/>
      <c r="G151" s="177"/>
      <c r="H151" s="177"/>
      <c r="I151" s="177"/>
      <c r="J151" s="177"/>
      <c r="K151" s="177"/>
      <c r="L151" s="177"/>
      <c r="M151" s="92"/>
      <c r="N151" s="92"/>
      <c r="O151" s="91" t="s">
        <v>33</v>
      </c>
      <c r="P151" s="93"/>
      <c r="Q151" s="100">
        <v>150</v>
      </c>
      <c r="R151" s="93"/>
      <c r="S151" s="19">
        <v>4.87</v>
      </c>
      <c r="T151" s="99"/>
      <c r="U151" s="15">
        <f t="shared" si="13"/>
        <v>730.5</v>
      </c>
    </row>
    <row r="152" spans="1:21" ht="15.75">
      <c r="A152" s="12" t="s">
        <v>253</v>
      </c>
      <c r="B152" s="176" t="s">
        <v>260</v>
      </c>
      <c r="C152" s="177"/>
      <c r="D152" s="177"/>
      <c r="E152" s="177"/>
      <c r="F152" s="177"/>
      <c r="G152" s="177"/>
      <c r="H152" s="177"/>
      <c r="I152" s="177"/>
      <c r="J152" s="177"/>
      <c r="K152" s="177"/>
      <c r="L152" s="177"/>
      <c r="M152" s="92"/>
      <c r="N152" s="92"/>
      <c r="O152" s="91" t="s">
        <v>33</v>
      </c>
      <c r="P152" s="93"/>
      <c r="Q152" s="100">
        <v>100</v>
      </c>
      <c r="R152" s="93"/>
      <c r="S152" s="19">
        <v>3.75</v>
      </c>
      <c r="T152" s="99"/>
      <c r="U152" s="15">
        <f t="shared" si="13"/>
        <v>375</v>
      </c>
    </row>
    <row r="153" spans="1:21" ht="15.75">
      <c r="A153" s="12" t="s">
        <v>254</v>
      </c>
      <c r="B153" s="126" t="s">
        <v>268</v>
      </c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92"/>
      <c r="N153" s="92"/>
      <c r="O153" s="91" t="s">
        <v>35</v>
      </c>
      <c r="P153" s="93"/>
      <c r="Q153" s="100">
        <v>14</v>
      </c>
      <c r="R153" s="93"/>
      <c r="S153" s="19">
        <v>42.66</v>
      </c>
      <c r="T153" s="99"/>
      <c r="U153" s="15">
        <f t="shared" si="13"/>
        <v>597.24</v>
      </c>
    </row>
    <row r="154" spans="1:21" ht="15.75">
      <c r="A154" s="12" t="s">
        <v>255</v>
      </c>
      <c r="B154" s="96" t="s">
        <v>266</v>
      </c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92"/>
      <c r="N154" s="92"/>
      <c r="O154" s="91" t="s">
        <v>35</v>
      </c>
      <c r="P154" s="93"/>
      <c r="Q154" s="100">
        <v>14</v>
      </c>
      <c r="R154" s="93"/>
      <c r="S154" s="19">
        <v>24.25</v>
      </c>
      <c r="T154" s="99"/>
      <c r="U154" s="15">
        <f>Q154*S154</f>
        <v>339.5</v>
      </c>
    </row>
    <row r="155" spans="1:21" ht="15.75">
      <c r="A155" s="12" t="s">
        <v>256</v>
      </c>
      <c r="B155" s="96" t="s">
        <v>267</v>
      </c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92"/>
      <c r="N155" s="92"/>
      <c r="O155" s="91" t="s">
        <v>35</v>
      </c>
      <c r="P155" s="93"/>
      <c r="Q155" s="100">
        <v>28</v>
      </c>
      <c r="R155" s="93"/>
      <c r="S155" s="19">
        <v>7</v>
      </c>
      <c r="T155" s="99"/>
      <c r="U155" s="15">
        <f>Q155*S155</f>
        <v>196</v>
      </c>
    </row>
    <row r="156" spans="1:21" ht="15.75">
      <c r="A156" s="12" t="s">
        <v>261</v>
      </c>
      <c r="B156" s="126" t="s">
        <v>269</v>
      </c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92"/>
      <c r="N156" s="92"/>
      <c r="O156" s="91" t="s">
        <v>35</v>
      </c>
      <c r="P156" s="93"/>
      <c r="Q156" s="100">
        <v>22</v>
      </c>
      <c r="R156" s="93"/>
      <c r="S156" s="101">
        <v>8.36</v>
      </c>
      <c r="T156" s="99"/>
      <c r="U156" s="15">
        <f t="shared" ref="U156:U160" si="14">Q156*S156</f>
        <v>183.92</v>
      </c>
    </row>
    <row r="157" spans="1:21" ht="15.75">
      <c r="A157" s="12" t="s">
        <v>262</v>
      </c>
      <c r="B157" s="126" t="s">
        <v>270</v>
      </c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92"/>
      <c r="N157" s="92"/>
      <c r="O157" s="91" t="s">
        <v>35</v>
      </c>
      <c r="P157" s="93"/>
      <c r="Q157" s="100">
        <v>2</v>
      </c>
      <c r="R157" s="93"/>
      <c r="S157" s="101">
        <v>9.73</v>
      </c>
      <c r="T157" s="99"/>
      <c r="U157" s="15">
        <f t="shared" si="14"/>
        <v>19.46</v>
      </c>
    </row>
    <row r="158" spans="1:21" ht="15.75">
      <c r="A158" s="12" t="s">
        <v>263</v>
      </c>
      <c r="B158" s="126" t="s">
        <v>271</v>
      </c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92"/>
      <c r="N158" s="92"/>
      <c r="O158" s="91" t="s">
        <v>35</v>
      </c>
      <c r="P158" s="93"/>
      <c r="Q158" s="100">
        <v>1</v>
      </c>
      <c r="R158" s="93"/>
      <c r="S158" s="101">
        <v>162.6</v>
      </c>
      <c r="T158" s="99"/>
      <c r="U158" s="15">
        <f t="shared" si="14"/>
        <v>162.6</v>
      </c>
    </row>
    <row r="159" spans="1:21" ht="15.75">
      <c r="A159" s="12" t="s">
        <v>264</v>
      </c>
      <c r="B159" s="126" t="s">
        <v>272</v>
      </c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92"/>
      <c r="N159" s="92"/>
      <c r="O159" s="97" t="s">
        <v>33</v>
      </c>
      <c r="P159" s="93"/>
      <c r="Q159" s="100">
        <v>135</v>
      </c>
      <c r="R159" s="93"/>
      <c r="S159" s="101">
        <v>1.2</v>
      </c>
      <c r="T159" s="99"/>
      <c r="U159" s="15">
        <f t="shared" si="14"/>
        <v>162</v>
      </c>
    </row>
    <row r="160" spans="1:21" ht="15.75">
      <c r="A160" s="12" t="s">
        <v>265</v>
      </c>
      <c r="B160" s="126" t="s">
        <v>274</v>
      </c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92"/>
      <c r="N160" s="92"/>
      <c r="O160" s="91" t="s">
        <v>35</v>
      </c>
      <c r="P160" s="93"/>
      <c r="Q160" s="100">
        <v>14</v>
      </c>
      <c r="R160" s="93"/>
      <c r="S160" s="101">
        <v>13.68</v>
      </c>
      <c r="T160" s="99"/>
      <c r="U160" s="15">
        <f t="shared" si="14"/>
        <v>191.51999999999998</v>
      </c>
    </row>
    <row r="161" spans="1:24" ht="15.75">
      <c r="A161" s="12" t="s">
        <v>273</v>
      </c>
      <c r="B161" s="126" t="s">
        <v>275</v>
      </c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94"/>
      <c r="N161" s="94"/>
      <c r="O161" s="97" t="s">
        <v>35</v>
      </c>
      <c r="P161" s="95"/>
      <c r="Q161" s="100">
        <v>4</v>
      </c>
      <c r="R161" s="95"/>
      <c r="S161" s="101">
        <v>16.809999999999999</v>
      </c>
      <c r="T161" s="99"/>
      <c r="U161" s="15">
        <f t="shared" ref="U161" si="15">Q161*S161</f>
        <v>67.239999999999995</v>
      </c>
    </row>
    <row r="162" spans="1:24" ht="15.75">
      <c r="A162" s="12" t="s">
        <v>276</v>
      </c>
      <c r="B162" s="126" t="s">
        <v>278</v>
      </c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94"/>
      <c r="N162" s="94"/>
      <c r="O162" s="97" t="s">
        <v>35</v>
      </c>
      <c r="P162" s="95"/>
      <c r="Q162" s="100">
        <v>28</v>
      </c>
      <c r="R162" s="95"/>
      <c r="S162" s="101">
        <v>1.3</v>
      </c>
      <c r="T162" s="99"/>
      <c r="U162" s="15">
        <f t="shared" ref="U162:U163" si="16">Q162*S162</f>
        <v>36.4</v>
      </c>
    </row>
    <row r="163" spans="1:24" ht="15.75">
      <c r="A163" s="12" t="s">
        <v>277</v>
      </c>
      <c r="B163" s="126" t="s">
        <v>279</v>
      </c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94"/>
      <c r="N163" s="94"/>
      <c r="O163" s="97" t="s">
        <v>35</v>
      </c>
      <c r="P163" s="95"/>
      <c r="Q163" s="100">
        <v>2</v>
      </c>
      <c r="R163" s="95"/>
      <c r="S163" s="101">
        <v>4.5</v>
      </c>
      <c r="T163" s="99"/>
      <c r="U163" s="15">
        <f t="shared" si="16"/>
        <v>9</v>
      </c>
    </row>
    <row r="164" spans="1:24" ht="16.5" thickBot="1">
      <c r="A164" s="20"/>
      <c r="B164" s="133" t="s">
        <v>72</v>
      </c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99"/>
      <c r="U164" s="61">
        <f>SUM(U148:U163)</f>
        <v>8052.7960000000003</v>
      </c>
    </row>
    <row r="165" spans="1:24">
      <c r="A165" s="123" t="s">
        <v>202</v>
      </c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78"/>
      <c r="S165" s="120">
        <f>U48+U61+U74+U80+U86+U111+U146+U164</f>
        <v>169729.85270000002</v>
      </c>
      <c r="T165" s="120"/>
      <c r="U165" s="120"/>
    </row>
    <row r="166" spans="1:24">
      <c r="A166" s="124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79"/>
      <c r="S166" s="121"/>
      <c r="T166" s="121"/>
      <c r="U166" s="121"/>
      <c r="X166" s="4"/>
    </row>
    <row r="167" spans="1:24" ht="7.5" customHeight="1" thickBot="1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80"/>
      <c r="S167" s="122"/>
      <c r="T167" s="122"/>
      <c r="U167" s="122"/>
    </row>
    <row r="168" spans="1:24">
      <c r="X168" s="86"/>
    </row>
    <row r="169" spans="1:24">
      <c r="X169" s="87"/>
    </row>
    <row r="171" spans="1:24" ht="18.75"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</row>
    <row r="172" spans="1:24" ht="18.75"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6" t="s">
        <v>287</v>
      </c>
      <c r="P172" s="116"/>
      <c r="Q172" s="116"/>
      <c r="R172" s="116"/>
      <c r="S172" s="116"/>
    </row>
    <row r="173" spans="1:24" ht="18.75">
      <c r="B173" s="113" t="s">
        <v>288</v>
      </c>
      <c r="C173" s="113"/>
      <c r="D173" s="113"/>
      <c r="E173" s="113"/>
      <c r="F173" s="113"/>
      <c r="G173" s="114"/>
      <c r="H173" s="112"/>
      <c r="I173" s="112"/>
      <c r="J173" s="112"/>
      <c r="K173" s="112"/>
      <c r="L173" s="112"/>
      <c r="M173" s="112"/>
      <c r="N173" s="112"/>
      <c r="O173" s="116" t="s">
        <v>289</v>
      </c>
      <c r="P173" s="116"/>
      <c r="Q173" s="116"/>
      <c r="R173" s="116"/>
      <c r="S173" s="116"/>
    </row>
    <row r="174" spans="1:24" ht="18.75">
      <c r="B174" s="117" t="s">
        <v>290</v>
      </c>
      <c r="C174" s="117"/>
      <c r="D174" s="117"/>
      <c r="E174" s="117"/>
      <c r="F174" s="117"/>
      <c r="G174" s="112"/>
      <c r="H174" s="112"/>
      <c r="I174" s="112"/>
      <c r="J174" s="112"/>
      <c r="K174" s="112"/>
      <c r="L174" s="112"/>
      <c r="M174" s="112"/>
      <c r="N174" s="112"/>
      <c r="O174" s="118" t="s">
        <v>291</v>
      </c>
      <c r="P174" s="118"/>
      <c r="Q174" s="118"/>
      <c r="R174" s="118"/>
      <c r="S174" s="118"/>
    </row>
    <row r="175" spans="1:24" ht="18.7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9" t="s">
        <v>292</v>
      </c>
      <c r="P175" s="119"/>
      <c r="Q175" s="119"/>
      <c r="R175" s="119"/>
      <c r="S175" s="119"/>
    </row>
  </sheetData>
  <mergeCells count="183">
    <mergeCell ref="B116:L116"/>
    <mergeCell ref="B117:L117"/>
    <mergeCell ref="B158:L158"/>
    <mergeCell ref="B118:L118"/>
    <mergeCell ref="N120:O120"/>
    <mergeCell ref="B164:S164"/>
    <mergeCell ref="B160:L160"/>
    <mergeCell ref="B148:L148"/>
    <mergeCell ref="B149:L149"/>
    <mergeCell ref="B150:L150"/>
    <mergeCell ref="B151:L151"/>
    <mergeCell ref="B152:L152"/>
    <mergeCell ref="B153:L153"/>
    <mergeCell ref="B156:L156"/>
    <mergeCell ref="B157:L157"/>
    <mergeCell ref="B161:L161"/>
    <mergeCell ref="B162:L162"/>
    <mergeCell ref="B163:L163"/>
    <mergeCell ref="B159:L159"/>
    <mergeCell ref="B102:L102"/>
    <mergeCell ref="B93:L93"/>
    <mergeCell ref="B94:L94"/>
    <mergeCell ref="B103:L103"/>
    <mergeCell ref="B101:L101"/>
    <mergeCell ref="B92:L92"/>
    <mergeCell ref="B119:L119"/>
    <mergeCell ref="O117:P117"/>
    <mergeCell ref="B124:L124"/>
    <mergeCell ref="B107:L107"/>
    <mergeCell ref="B120:L120"/>
    <mergeCell ref="B122:L122"/>
    <mergeCell ref="B110:L110"/>
    <mergeCell ref="B108:L108"/>
    <mergeCell ref="B109:L109"/>
    <mergeCell ref="B106:L106"/>
    <mergeCell ref="B104:L104"/>
    <mergeCell ref="B105:L105"/>
    <mergeCell ref="O119:P119"/>
    <mergeCell ref="B111:S111"/>
    <mergeCell ref="B113:L113"/>
    <mergeCell ref="B114:L114"/>
    <mergeCell ref="O114:P114"/>
    <mergeCell ref="Q117:R117"/>
    <mergeCell ref="B23:L23"/>
    <mergeCell ref="A95:A96"/>
    <mergeCell ref="B95:L96"/>
    <mergeCell ref="B43:L43"/>
    <mergeCell ref="B38:L38"/>
    <mergeCell ref="B34:L34"/>
    <mergeCell ref="B76:L76"/>
    <mergeCell ref="B77:L77"/>
    <mergeCell ref="B78:L78"/>
    <mergeCell ref="B79:L79"/>
    <mergeCell ref="B40:L40"/>
    <mergeCell ref="B59:L59"/>
    <mergeCell ref="B41:L41"/>
    <mergeCell ref="B42:L42"/>
    <mergeCell ref="B88:L88"/>
    <mergeCell ref="B89:L89"/>
    <mergeCell ref="B90:L90"/>
    <mergeCell ref="B91:L91"/>
    <mergeCell ref="B60:L60"/>
    <mergeCell ref="B63:L63"/>
    <mergeCell ref="B64:L64"/>
    <mergeCell ref="B44:L44"/>
    <mergeCell ref="B45:L45"/>
    <mergeCell ref="B58:L58"/>
    <mergeCell ref="Q24:R24"/>
    <mergeCell ref="Q25:R25"/>
    <mergeCell ref="O25:P25"/>
    <mergeCell ref="O24:P24"/>
    <mergeCell ref="B39:L39"/>
    <mergeCell ref="Q95:Q96"/>
    <mergeCell ref="B37:L37"/>
    <mergeCell ref="B36:L36"/>
    <mergeCell ref="B35:L35"/>
    <mergeCell ref="B26:L26"/>
    <mergeCell ref="B47:L47"/>
    <mergeCell ref="B67:L67"/>
    <mergeCell ref="B68:L68"/>
    <mergeCell ref="B33:L33"/>
    <mergeCell ref="B31:L31"/>
    <mergeCell ref="B32:L32"/>
    <mergeCell ref="B25:L25"/>
    <mergeCell ref="B27:L27"/>
    <mergeCell ref="B28:L28"/>
    <mergeCell ref="B29:L29"/>
    <mergeCell ref="B30:L30"/>
    <mergeCell ref="B24:L24"/>
    <mergeCell ref="B70:L70"/>
    <mergeCell ref="B71:L71"/>
    <mergeCell ref="O7:U7"/>
    <mergeCell ref="B9:L9"/>
    <mergeCell ref="B8:L8"/>
    <mergeCell ref="S13:S14"/>
    <mergeCell ref="U13:U14"/>
    <mergeCell ref="A10:U11"/>
    <mergeCell ref="O22:P22"/>
    <mergeCell ref="B13:N14"/>
    <mergeCell ref="A13:A14"/>
    <mergeCell ref="Q13:R14"/>
    <mergeCell ref="O13:P14"/>
    <mergeCell ref="Q22:R22"/>
    <mergeCell ref="A12:V12"/>
    <mergeCell ref="B16:L16"/>
    <mergeCell ref="B17:L17"/>
    <mergeCell ref="B18:L18"/>
    <mergeCell ref="B19:L19"/>
    <mergeCell ref="B20:L20"/>
    <mergeCell ref="B21:L21"/>
    <mergeCell ref="B22:L22"/>
    <mergeCell ref="U95:U96"/>
    <mergeCell ref="B100:L100"/>
    <mergeCell ref="B48:S48"/>
    <mergeCell ref="B61:S61"/>
    <mergeCell ref="B74:S74"/>
    <mergeCell ref="B80:S80"/>
    <mergeCell ref="B86:S86"/>
    <mergeCell ref="S95:S96"/>
    <mergeCell ref="T95:T96"/>
    <mergeCell ref="B84:L84"/>
    <mergeCell ref="B99:L99"/>
    <mergeCell ref="B65:L65"/>
    <mergeCell ref="B56:L56"/>
    <mergeCell ref="B54:L54"/>
    <mergeCell ref="B66:L66"/>
    <mergeCell ref="B83:L83"/>
    <mergeCell ref="B85:L85"/>
    <mergeCell ref="B97:L97"/>
    <mergeCell ref="B57:L57"/>
    <mergeCell ref="B72:L72"/>
    <mergeCell ref="B73:L73"/>
    <mergeCell ref="B98:L98"/>
    <mergeCell ref="O95:O96"/>
    <mergeCell ref="B82:L82"/>
    <mergeCell ref="Q119:R119"/>
    <mergeCell ref="B134:L134"/>
    <mergeCell ref="B135:L135"/>
    <mergeCell ref="B143:L143"/>
    <mergeCell ref="B140:L140"/>
    <mergeCell ref="B139:L139"/>
    <mergeCell ref="B146:S146"/>
    <mergeCell ref="Q132:R132"/>
    <mergeCell ref="B138:L138"/>
    <mergeCell ref="B136:L136"/>
    <mergeCell ref="B137:L137"/>
    <mergeCell ref="N124:O124"/>
    <mergeCell ref="N125:O125"/>
    <mergeCell ref="B132:L132"/>
    <mergeCell ref="O132:P132"/>
    <mergeCell ref="O133:P133"/>
    <mergeCell ref="Q133:R133"/>
    <mergeCell ref="O140:P140"/>
    <mergeCell ref="Q140:R140"/>
    <mergeCell ref="B141:L141"/>
    <mergeCell ref="O141:P141"/>
    <mergeCell ref="Q141:R141"/>
    <mergeCell ref="B133:L133"/>
    <mergeCell ref="B131:L131"/>
    <mergeCell ref="O172:S172"/>
    <mergeCell ref="O173:S173"/>
    <mergeCell ref="B174:F174"/>
    <mergeCell ref="O174:S174"/>
    <mergeCell ref="O175:S175"/>
    <mergeCell ref="S165:U167"/>
    <mergeCell ref="A165:Q167"/>
    <mergeCell ref="B121:L121"/>
    <mergeCell ref="N121:O121"/>
    <mergeCell ref="B123:L123"/>
    <mergeCell ref="B126:L126"/>
    <mergeCell ref="N127:O127"/>
    <mergeCell ref="Q127:R127"/>
    <mergeCell ref="B128:L128"/>
    <mergeCell ref="O128:P128"/>
    <mergeCell ref="Q128:R128"/>
    <mergeCell ref="B145:L145"/>
    <mergeCell ref="N122:O122"/>
    <mergeCell ref="B125:L125"/>
    <mergeCell ref="B127:L127"/>
    <mergeCell ref="B129:L129"/>
    <mergeCell ref="B130:L130"/>
    <mergeCell ref="B144:L144"/>
    <mergeCell ref="B142:L142"/>
  </mergeCells>
  <pageMargins left="0.47244094488188981" right="0.15748031496062992" top="0.47244094488188981" bottom="0.78740157480314965" header="0.31496062992125984" footer="0.31496062992125984"/>
  <pageSetup paperSize="9" scale="85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pedro.farao</cp:lastModifiedBy>
  <cp:lastPrinted>2014-09-03T12:19:27Z</cp:lastPrinted>
  <dcterms:created xsi:type="dcterms:W3CDTF">2013-09-02T13:11:05Z</dcterms:created>
  <dcterms:modified xsi:type="dcterms:W3CDTF">2014-09-23T13:44:58Z</dcterms:modified>
</cp:coreProperties>
</file>