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Plan1" sheetId="1" r:id="rId1"/>
  </sheets>
  <definedNames>
    <definedName name="_xlnm.Print_Area" localSheetId="0">Plan1!$A$1:$AS$21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8" i="1"/>
  <c r="AN18"/>
  <c r="AK18"/>
  <c r="AI18"/>
  <c r="AS17"/>
  <c r="AS13"/>
  <c r="AS14"/>
  <c r="AS8"/>
  <c r="AL18"/>
  <c r="AB18"/>
  <c r="Z18"/>
  <c r="X18"/>
  <c r="P18"/>
  <c r="F18"/>
  <c r="H18" l="1"/>
  <c r="J18"/>
  <c r="L18"/>
  <c r="R18"/>
  <c r="AH18"/>
  <c r="AJ18"/>
  <c r="AD18"/>
  <c r="N18"/>
  <c r="V18"/>
  <c r="T18"/>
  <c r="AF18"/>
  <c r="F19" l="1"/>
  <c r="AC10" l="1"/>
  <c r="I10"/>
  <c r="K13"/>
  <c r="W14"/>
  <c r="S14"/>
  <c r="O14"/>
  <c r="K14"/>
  <c r="M9"/>
  <c r="AA10"/>
  <c r="O13"/>
  <c r="E12"/>
  <c r="AE10"/>
  <c r="AA9"/>
  <c r="AE9"/>
  <c r="AA14"/>
  <c r="W11"/>
  <c r="O11"/>
  <c r="K11"/>
  <c r="G11"/>
  <c r="G14"/>
  <c r="I13"/>
  <c r="AA11"/>
  <c r="W10"/>
  <c r="S10"/>
  <c r="W9"/>
  <c r="M13"/>
  <c r="Q12"/>
  <c r="K12"/>
  <c r="AE12"/>
  <c r="AA13"/>
  <c r="E10"/>
  <c r="I14"/>
  <c r="U13"/>
  <c r="G13"/>
  <c r="Y9"/>
  <c r="K9"/>
  <c r="AC11"/>
  <c r="S13"/>
  <c r="I11"/>
  <c r="AE11"/>
  <c r="AE14"/>
  <c r="U10"/>
  <c r="Q9"/>
  <c r="U9"/>
  <c r="AG14"/>
  <c r="Y13"/>
  <c r="O9"/>
  <c r="M12"/>
  <c r="Y11"/>
  <c r="E13"/>
  <c r="Q13"/>
  <c r="Y14"/>
  <c r="Q14"/>
  <c r="I12"/>
  <c r="AC9"/>
  <c r="M11"/>
  <c r="Y10"/>
  <c r="E11"/>
  <c r="E14"/>
  <c r="AC14"/>
  <c r="S12"/>
  <c r="G12"/>
  <c r="AC12"/>
  <c r="AG12"/>
  <c r="U14"/>
  <c r="M14"/>
  <c r="S9"/>
  <c r="W13"/>
  <c r="O12"/>
  <c r="AG9"/>
  <c r="AG10"/>
  <c r="U12"/>
  <c r="Q10"/>
  <c r="G10"/>
  <c r="AG11"/>
  <c r="H19"/>
  <c r="J19" s="1"/>
  <c r="L19" s="1"/>
  <c r="N19" s="1"/>
  <c r="P19" s="1"/>
  <c r="R19" s="1"/>
  <c r="T19" s="1"/>
  <c r="X19" s="1"/>
  <c r="Z19" s="1"/>
  <c r="AB19" s="1"/>
  <c r="AD19" s="1"/>
  <c r="AF19" s="1"/>
  <c r="AH19" s="1"/>
  <c r="AJ19" s="1"/>
  <c r="E18" l="1"/>
  <c r="E19" s="1"/>
  <c r="U18"/>
  <c r="AC18"/>
  <c r="Q18"/>
  <c r="AE18"/>
  <c r="G18"/>
  <c r="W18"/>
  <c r="K18"/>
  <c r="AA18"/>
  <c r="M18"/>
  <c r="I18"/>
  <c r="Y18"/>
  <c r="AG18"/>
  <c r="S18"/>
  <c r="O18"/>
  <c r="G19" l="1"/>
  <c r="I19" s="1"/>
  <c r="K19" s="1"/>
  <c r="M19" s="1"/>
  <c r="O19" s="1"/>
  <c r="Q19" s="1"/>
  <c r="S19" s="1"/>
  <c r="U19" s="1"/>
  <c r="W19" s="1"/>
  <c r="Y19" s="1"/>
  <c r="AA19" s="1"/>
  <c r="AC19" s="1"/>
  <c r="AE19" s="1"/>
  <c r="AG19" s="1"/>
  <c r="AI19" l="1"/>
  <c r="AK19" s="1"/>
  <c r="AM19" s="1"/>
  <c r="AK10"/>
  <c r="AI10"/>
  <c r="AI9"/>
  <c r="AM10"/>
  <c r="AK13"/>
  <c r="AM9"/>
  <c r="AM11"/>
  <c r="AI11"/>
  <c r="AO13"/>
  <c r="AK12"/>
  <c r="AO11"/>
  <c r="AK11"/>
  <c r="AO10"/>
  <c r="AI12"/>
  <c r="AO14"/>
  <c r="AO12"/>
  <c r="AI13"/>
  <c r="AM13"/>
  <c r="AM14"/>
  <c r="AM12"/>
  <c r="AK9"/>
  <c r="AO9"/>
</calcChain>
</file>

<file path=xl/sharedStrings.xml><?xml version="1.0" encoding="utf-8"?>
<sst xmlns="http://schemas.openxmlformats.org/spreadsheetml/2006/main" count="81" uniqueCount="44">
  <si>
    <t>%</t>
  </si>
  <si>
    <t>Valor</t>
  </si>
  <si>
    <t xml:space="preserve">Serviços </t>
  </si>
  <si>
    <t>TOTAL</t>
  </si>
  <si>
    <t>ACUMULADO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</si>
  <si>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</si>
  <si>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</si>
  <si>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</si>
  <si>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</si>
  <si>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</si>
  <si>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</si>
  <si>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</si>
  <si>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</si>
  <si>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</si>
  <si>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</si>
  <si>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</si>
  <si>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</si>
  <si>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</si>
  <si>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</si>
  <si>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</si>
  <si>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</si>
  <si>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</si>
  <si>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</si>
  <si>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r>
      <rPr>
        <b/>
        <sz val="16"/>
        <color rgb="FFFF0000"/>
        <rFont val="Arial"/>
        <family val="2"/>
      </rPr>
      <t>OBS:</t>
    </r>
    <r>
      <rPr>
        <sz val="16"/>
        <color theme="1"/>
        <rFont val="Arial"/>
        <family val="2"/>
      </rPr>
      <t xml:space="preserve"> </t>
    </r>
  </si>
  <si>
    <t>A INCLUSÃO DE LINHAS E COLUNAS, BEM COMO, A ADEQUAÇÃO DO PRAZO E DAS FÓRMULAS SÃO DE RESPONSABILIDADE DO PROPONENTE ( ESSE SERVE APENAS PARA MODELO, MANTENDO AS CARACTERÍSTICAS)</t>
  </si>
  <si>
    <t>OS PERCENTUAIS DE CADA ITEM SÃO CALCULADOS PELO VALOR TOTAL DO PROJETO.</t>
  </si>
  <si>
    <t>Processo Licitatório</t>
  </si>
  <si>
    <t>Recebimentos Provisório e Definitivo</t>
  </si>
  <si>
    <t>Mês 19</t>
  </si>
  <si>
    <t>Mês 20</t>
  </si>
  <si>
    <t>Mês 21</t>
  </si>
  <si>
    <t>Mês 22</t>
  </si>
  <si>
    <t>Mês 23</t>
  </si>
  <si>
    <t>Mês 24</t>
  </si>
  <si>
    <t>Serviços Preliminares</t>
  </si>
  <si>
    <t>Construção de Pista de Caminhada</t>
  </si>
  <si>
    <t>Construção de Sanitários</t>
  </si>
  <si>
    <t>Prefeitura Municipal Itajobi</t>
  </si>
  <si>
    <t>Obra: Construção de Parque público</t>
  </si>
  <si>
    <t>Endereço: Rua Mitali Bacchi s/n°</t>
  </si>
  <si>
    <t>Base de concreto academia ao ar livre</t>
  </si>
  <si>
    <t>Playground e caixa de areia</t>
  </si>
  <si>
    <t>Instalações elétricas do complexo todo</t>
  </si>
  <si>
    <t>Quadra society e beach tenis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</si>
</sst>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_-;\-* #,##0.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 Black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0" fontId="0" fillId="0" borderId="1" xfId="2" applyNumberFormat="1" applyFont="1" applyBorder="1" applyAlignment="1">
      <alignment vertical="center"/>
    </xf>
    <xf numFmtId="10" fontId="0" fillId="0" borderId="0" xfId="2" applyNumberFormat="1" applyFont="1" applyAlignment="1">
      <alignment vertical="center"/>
    </xf>
    <xf numFmtId="10" fontId="0" fillId="0" borderId="0" xfId="0" applyNumberFormat="1" applyAlignment="1">
      <alignment vertical="center"/>
    </xf>
    <xf numFmtId="43" fontId="0" fillId="2" borderId="2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0" fontId="0" fillId="0" borderId="1" xfId="1" applyNumberFormat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4" fillId="4" borderId="5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43" fontId="0" fillId="3" borderId="5" xfId="1" applyFont="1" applyFill="1" applyBorder="1" applyAlignment="1">
      <alignment horizontal="left" vertical="center"/>
    </xf>
    <xf numFmtId="10" fontId="2" fillId="3" borderId="5" xfId="2" applyNumberFormat="1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vertical="center"/>
    </xf>
    <xf numFmtId="43" fontId="2" fillId="3" borderId="5" xfId="1" applyFont="1" applyFill="1" applyBorder="1" applyAlignment="1">
      <alignment vertical="center"/>
    </xf>
    <xf numFmtId="10" fontId="4" fillId="4" borderId="5" xfId="0" applyNumberFormat="1" applyFont="1" applyFill="1" applyBorder="1" applyAlignment="1">
      <alignment horizontal="center" vertical="center" wrapText="1"/>
    </xf>
    <xf numFmtId="10" fontId="4" fillId="4" borderId="5" xfId="2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43" fontId="0" fillId="5" borderId="4" xfId="1" applyFont="1" applyFill="1" applyBorder="1" applyAlignment="1">
      <alignment vertical="center"/>
    </xf>
    <xf numFmtId="43" fontId="0" fillId="0" borderId="10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0" fillId="0" borderId="11" xfId="1" applyFont="1" applyBorder="1" applyAlignment="1">
      <alignment vertical="center"/>
    </xf>
    <xf numFmtId="43" fontId="0" fillId="0" borderId="12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19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0" fontId="10" fillId="0" borderId="1" xfId="2" applyNumberFormat="1" applyFont="1" applyBorder="1" applyAlignment="1">
      <alignment vertical="center"/>
    </xf>
    <xf numFmtId="43" fontId="10" fillId="0" borderId="4" xfId="1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164" fontId="10" fillId="2" borderId="2" xfId="1" applyNumberFormat="1" applyFont="1" applyFill="1" applyBorder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3"/>
  <sheetViews>
    <sheetView tabSelected="1" zoomScale="89" zoomScaleNormal="89" workbookViewId="0">
      <pane xSplit="1" ySplit="7" topLeftCell="AG8" activePane="bottomRight" state="frozen"/>
      <selection pane="topRight" activeCell="B1" sqref="B1"/>
      <selection pane="bottomLeft" activeCell="A5" sqref="A5"/>
      <selection pane="bottomRight" activeCell="AT19" sqref="AT19"/>
    </sheetView>
  </sheetViews>
  <sheetFormatPr defaultColWidth="9.140625" defaultRowHeight="15"/>
  <cols>
    <col min="1" max="1" width="34.7109375" style="1" customWidth="1"/>
    <col min="2" max="2" width="10.5703125" style="1" bestFit="1" customWidth="1"/>
    <col min="3" max="4" width="11.140625" style="1" bestFit="1" customWidth="1"/>
    <col min="5" max="5" width="9" style="5" bestFit="1" customWidth="1"/>
    <col min="6" max="6" width="17.140625" style="2" bestFit="1" customWidth="1"/>
    <col min="7" max="7" width="10.28515625" style="5" bestFit="1" customWidth="1"/>
    <col min="8" max="8" width="17.140625" style="2" bestFit="1" customWidth="1"/>
    <col min="9" max="9" width="10.28515625" style="4" bestFit="1" customWidth="1"/>
    <col min="10" max="10" width="16.5703125" style="2" bestFit="1" customWidth="1"/>
    <col min="11" max="11" width="10.28515625" style="5" bestFit="1" customWidth="1"/>
    <col min="12" max="12" width="17" style="2" bestFit="1" customWidth="1"/>
    <col min="13" max="13" width="10.42578125" style="5" bestFit="1" customWidth="1"/>
    <col min="14" max="14" width="18.28515625" style="2" bestFit="1" customWidth="1"/>
    <col min="15" max="15" width="11.42578125" style="5" bestFit="1" customWidth="1"/>
    <col min="16" max="16" width="18.28515625" style="2" bestFit="1" customWidth="1"/>
    <col min="17" max="17" width="11.42578125" style="5" bestFit="1" customWidth="1"/>
    <col min="18" max="18" width="18.85546875" style="2" bestFit="1" customWidth="1"/>
    <col min="19" max="19" width="11.42578125" style="5" bestFit="1" customWidth="1"/>
    <col min="20" max="20" width="18.85546875" style="2" bestFit="1" customWidth="1"/>
    <col min="21" max="21" width="11.42578125" style="5" bestFit="1" customWidth="1"/>
    <col min="22" max="22" width="18.85546875" style="2" bestFit="1" customWidth="1"/>
    <col min="23" max="23" width="11.42578125" style="5" bestFit="1" customWidth="1"/>
    <col min="24" max="24" width="18.85546875" style="2" bestFit="1" customWidth="1"/>
    <col min="25" max="25" width="11.42578125" style="2" bestFit="1" customWidth="1"/>
    <col min="26" max="26" width="18.85546875" style="2" bestFit="1" customWidth="1"/>
    <col min="27" max="27" width="11.42578125" style="2" bestFit="1" customWidth="1"/>
    <col min="28" max="28" width="18.85546875" style="2" bestFit="1" customWidth="1"/>
    <col min="29" max="29" width="11.42578125" style="2" bestFit="1" customWidth="1"/>
    <col min="30" max="30" width="18.85546875" style="2" bestFit="1" customWidth="1"/>
    <col min="31" max="31" width="11.42578125" style="2" bestFit="1" customWidth="1"/>
    <col min="32" max="32" width="18.85546875" style="2" bestFit="1" customWidth="1"/>
    <col min="33" max="33" width="11.42578125" style="2" bestFit="1" customWidth="1"/>
    <col min="34" max="34" width="18.85546875" style="2" bestFit="1" customWidth="1"/>
    <col min="35" max="35" width="11.85546875" style="2" customWidth="1"/>
    <col min="36" max="36" width="18.85546875" style="2" bestFit="1" customWidth="1"/>
    <col min="37" max="37" width="10.140625" style="2" bestFit="1" customWidth="1"/>
    <col min="38" max="38" width="18.85546875" style="2" bestFit="1" customWidth="1"/>
    <col min="39" max="39" width="10" style="2" customWidth="1"/>
    <col min="40" max="40" width="18.85546875" style="2" bestFit="1" customWidth="1"/>
    <col min="41" max="41" width="9.7109375" style="2" customWidth="1"/>
    <col min="42" max="42" width="18.85546875" style="2" bestFit="1" customWidth="1"/>
    <col min="43" max="44" width="11.140625" style="2" bestFit="1" customWidth="1"/>
    <col min="45" max="45" width="18.28515625" style="2" bestFit="1" customWidth="1"/>
    <col min="46" max="46" width="17.5703125" style="1" customWidth="1"/>
    <col min="47" max="16384" width="9.140625" style="1"/>
  </cols>
  <sheetData>
    <row r="1" spans="1:46" ht="48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46" ht="19.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ht="18.75">
      <c r="A3" s="38"/>
      <c r="B3" s="41" t="s">
        <v>37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3"/>
    </row>
    <row r="4" spans="1:46" ht="18.75">
      <c r="A4" s="39"/>
      <c r="B4" s="44" t="s">
        <v>38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6"/>
    </row>
    <row r="5" spans="1:46" ht="19.5" thickBot="1">
      <c r="A5" s="40"/>
      <c r="B5" s="47" t="s">
        <v>39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9"/>
    </row>
    <row r="6" spans="1:46" s="7" customFormat="1" ht="51.75" customHeight="1" thickBot="1">
      <c r="A6" s="50" t="s">
        <v>2</v>
      </c>
      <c r="B6" s="54" t="s">
        <v>5</v>
      </c>
      <c r="C6" s="54" t="s">
        <v>6</v>
      </c>
      <c r="D6" s="54" t="s">
        <v>7</v>
      </c>
      <c r="E6" s="50" t="s">
        <v>8</v>
      </c>
      <c r="F6" s="50"/>
      <c r="G6" s="50" t="s">
        <v>9</v>
      </c>
      <c r="H6" s="50"/>
      <c r="I6" s="50" t="s">
        <v>10</v>
      </c>
      <c r="J6" s="50"/>
      <c r="K6" s="50" t="s">
        <v>11</v>
      </c>
      <c r="L6" s="50"/>
      <c r="M6" s="50" t="s">
        <v>12</v>
      </c>
      <c r="N6" s="50"/>
      <c r="O6" s="50" t="s">
        <v>13</v>
      </c>
      <c r="P6" s="50"/>
      <c r="Q6" s="50" t="s">
        <v>14</v>
      </c>
      <c r="R6" s="50"/>
      <c r="S6" s="50" t="s">
        <v>15</v>
      </c>
      <c r="T6" s="50"/>
      <c r="U6" s="50" t="s">
        <v>16</v>
      </c>
      <c r="V6" s="50"/>
      <c r="W6" s="50" t="s">
        <v>17</v>
      </c>
      <c r="X6" s="50"/>
      <c r="Y6" s="50" t="s">
        <v>18</v>
      </c>
      <c r="Z6" s="50"/>
      <c r="AA6" s="50" t="s">
        <v>19</v>
      </c>
      <c r="AB6" s="50"/>
      <c r="AC6" s="50" t="s">
        <v>20</v>
      </c>
      <c r="AD6" s="50"/>
      <c r="AE6" s="50" t="s">
        <v>21</v>
      </c>
      <c r="AF6" s="50"/>
      <c r="AG6" s="50" t="s">
        <v>22</v>
      </c>
      <c r="AH6" s="50"/>
      <c r="AI6" s="50" t="s">
        <v>28</v>
      </c>
      <c r="AJ6" s="50"/>
      <c r="AK6" s="50" t="s">
        <v>29</v>
      </c>
      <c r="AL6" s="50"/>
      <c r="AM6" s="50" t="s">
        <v>30</v>
      </c>
      <c r="AN6" s="50"/>
      <c r="AO6" s="50" t="s">
        <v>31</v>
      </c>
      <c r="AP6" s="50"/>
      <c r="AQ6" s="20" t="s">
        <v>32</v>
      </c>
      <c r="AR6" s="20" t="s">
        <v>33</v>
      </c>
      <c r="AS6" s="50" t="s">
        <v>3</v>
      </c>
    </row>
    <row r="7" spans="1:46" s="7" customFormat="1" ht="39" customHeight="1" thickBot="1">
      <c r="A7" s="54"/>
      <c r="B7" s="55"/>
      <c r="C7" s="55"/>
      <c r="D7" s="55"/>
      <c r="E7" s="19" t="s">
        <v>0</v>
      </c>
      <c r="F7" s="11" t="s">
        <v>1</v>
      </c>
      <c r="G7" s="19" t="s">
        <v>0</v>
      </c>
      <c r="H7" s="11" t="s">
        <v>1</v>
      </c>
      <c r="I7" s="19" t="s">
        <v>0</v>
      </c>
      <c r="J7" s="11" t="s">
        <v>1</v>
      </c>
      <c r="K7" s="18" t="s">
        <v>0</v>
      </c>
      <c r="L7" s="11" t="s">
        <v>1</v>
      </c>
      <c r="M7" s="18" t="s">
        <v>0</v>
      </c>
      <c r="N7" s="11" t="s">
        <v>1</v>
      </c>
      <c r="O7" s="18" t="s">
        <v>0</v>
      </c>
      <c r="P7" s="11" t="s">
        <v>1</v>
      </c>
      <c r="Q7" s="18" t="s">
        <v>0</v>
      </c>
      <c r="R7" s="11" t="s">
        <v>1</v>
      </c>
      <c r="S7" s="18" t="s">
        <v>0</v>
      </c>
      <c r="T7" s="11" t="s">
        <v>1</v>
      </c>
      <c r="U7" s="18" t="s">
        <v>0</v>
      </c>
      <c r="V7" s="11" t="s">
        <v>1</v>
      </c>
      <c r="W7" s="18" t="s">
        <v>0</v>
      </c>
      <c r="X7" s="11" t="s">
        <v>1</v>
      </c>
      <c r="Y7" s="18" t="s">
        <v>0</v>
      </c>
      <c r="Z7" s="11" t="s">
        <v>1</v>
      </c>
      <c r="AA7" s="18" t="s">
        <v>0</v>
      </c>
      <c r="AB7" s="11" t="s">
        <v>1</v>
      </c>
      <c r="AC7" s="18" t="s">
        <v>0</v>
      </c>
      <c r="AD7" s="11" t="s">
        <v>1</v>
      </c>
      <c r="AE7" s="18" t="s">
        <v>0</v>
      </c>
      <c r="AF7" s="11" t="s">
        <v>1</v>
      </c>
      <c r="AG7" s="18" t="s">
        <v>0</v>
      </c>
      <c r="AH7" s="11" t="s">
        <v>1</v>
      </c>
      <c r="AI7" s="18" t="s">
        <v>0</v>
      </c>
      <c r="AJ7" s="11" t="s">
        <v>1</v>
      </c>
      <c r="AK7" s="18" t="s">
        <v>0</v>
      </c>
      <c r="AL7" s="11" t="s">
        <v>1</v>
      </c>
      <c r="AM7" s="18" t="s">
        <v>0</v>
      </c>
      <c r="AN7" s="11" t="s">
        <v>1</v>
      </c>
      <c r="AO7" s="18" t="s">
        <v>0</v>
      </c>
      <c r="AP7" s="11" t="s">
        <v>1</v>
      </c>
      <c r="AQ7" s="11"/>
      <c r="AR7" s="11"/>
      <c r="AS7" s="50"/>
    </row>
    <row r="8" spans="1:46" ht="39" customHeight="1">
      <c r="A8" s="28" t="s">
        <v>26</v>
      </c>
      <c r="B8" s="22"/>
      <c r="C8" s="22"/>
      <c r="D8" s="22"/>
      <c r="E8" s="3"/>
      <c r="F8" s="9"/>
      <c r="G8" s="3"/>
      <c r="H8" s="9"/>
      <c r="I8" s="3"/>
      <c r="J8" s="9"/>
      <c r="K8" s="3"/>
      <c r="L8" s="9"/>
      <c r="M8" s="3"/>
      <c r="N8" s="9"/>
      <c r="O8" s="3"/>
      <c r="P8" s="9"/>
      <c r="Q8" s="3"/>
      <c r="R8" s="9"/>
      <c r="S8" s="3"/>
      <c r="T8" s="9"/>
      <c r="U8" s="3"/>
      <c r="V8" s="9"/>
      <c r="W8" s="3"/>
      <c r="X8" s="9"/>
      <c r="Y8" s="3"/>
      <c r="Z8" s="9"/>
      <c r="AA8" s="3"/>
      <c r="AB8" s="9"/>
      <c r="AC8" s="3"/>
      <c r="AD8" s="9"/>
      <c r="AE8" s="3"/>
      <c r="AF8" s="9"/>
      <c r="AG8" s="3"/>
      <c r="AH8" s="9"/>
      <c r="AI8" s="8"/>
      <c r="AJ8" s="9"/>
      <c r="AK8" s="8"/>
      <c r="AL8" s="9"/>
      <c r="AM8" s="8"/>
      <c r="AN8" s="27"/>
      <c r="AO8" s="24"/>
      <c r="AP8" s="24"/>
      <c r="AQ8" s="9"/>
      <c r="AR8" s="9"/>
      <c r="AS8" s="6">
        <f>F8+H8+J8+L8+N8+P8+R8+T8+V8+X8+Z8+AB8+AD8+AF8+AH8+AJ8+AL8+AN8</f>
        <v>0</v>
      </c>
      <c r="AT8" s="10"/>
    </row>
    <row r="9" spans="1:46" ht="39" customHeight="1">
      <c r="A9" s="37" t="s">
        <v>34</v>
      </c>
      <c r="B9" s="21"/>
      <c r="C9" s="21"/>
      <c r="D9" s="21"/>
      <c r="E9" s="3">
        <v>4.3E-3</v>
      </c>
      <c r="F9" s="9">
        <v>4981.42</v>
      </c>
      <c r="G9" s="3">
        <v>4.3E-3</v>
      </c>
      <c r="H9" s="9">
        <v>4981.42</v>
      </c>
      <c r="I9" s="3">
        <v>4.3E-3</v>
      </c>
      <c r="J9" s="9">
        <v>4981.42</v>
      </c>
      <c r="K9" s="3">
        <f t="shared" ref="K9:K16" si="0">L9/$AS$18</f>
        <v>0</v>
      </c>
      <c r="L9" s="9"/>
      <c r="M9" s="3">
        <f t="shared" ref="M9:M16" si="1">N9/$AS$18</f>
        <v>0</v>
      </c>
      <c r="N9" s="9"/>
      <c r="O9" s="3">
        <f t="shared" ref="O9:O16" si="2">P9/$AS$18</f>
        <v>0</v>
      </c>
      <c r="P9" s="9"/>
      <c r="Q9" s="3">
        <f t="shared" ref="Q9:Q16" si="3">R9/$AS$18</f>
        <v>0</v>
      </c>
      <c r="R9" s="9"/>
      <c r="S9" s="3">
        <f t="shared" ref="S9:S16" si="4">T9/$AS$18</f>
        <v>0</v>
      </c>
      <c r="T9" s="9"/>
      <c r="U9" s="3">
        <f t="shared" ref="U9:U16" si="5">V9/$AS$18</f>
        <v>0</v>
      </c>
      <c r="V9" s="9"/>
      <c r="W9" s="3">
        <f t="shared" ref="W9:W16" si="6">X9/$AS$18</f>
        <v>0</v>
      </c>
      <c r="X9" s="9"/>
      <c r="Y9" s="3">
        <f t="shared" ref="Y9:Y16" si="7">Z9/$AS$18</f>
        <v>0</v>
      </c>
      <c r="Z9" s="9"/>
      <c r="AA9" s="3">
        <f t="shared" ref="AA9:AA16" si="8">AB9/$AS$18</f>
        <v>0</v>
      </c>
      <c r="AB9" s="9"/>
      <c r="AC9" s="3">
        <f t="shared" ref="AC9:AC16" si="9">AD9/$AS$18</f>
        <v>0</v>
      </c>
      <c r="AD9" s="9"/>
      <c r="AE9" s="3">
        <f t="shared" ref="AE9:AE16" si="10">AF9/$AS$18</f>
        <v>0</v>
      </c>
      <c r="AF9" s="9"/>
      <c r="AG9" s="3">
        <f t="shared" ref="AG9:AO16" si="11">AH9/$AS$18</f>
        <v>0</v>
      </c>
      <c r="AH9" s="9"/>
      <c r="AI9" s="8">
        <f t="shared" ref="AI9:AI13" ca="1" si="12">AI9/$AT$18</f>
        <v>0</v>
      </c>
      <c r="AJ9" s="9"/>
      <c r="AK9" s="8">
        <f t="shared" ref="AK9:AK13" ca="1" si="13">AK9/$AT$18</f>
        <v>0</v>
      </c>
      <c r="AL9" s="9"/>
      <c r="AM9" s="8">
        <f t="shared" ref="AM9:AM14" ca="1" si="14">AM9/$AT$18</f>
        <v>0</v>
      </c>
      <c r="AN9" s="9"/>
      <c r="AO9" s="8">
        <f t="shared" ref="AO9:AO14" ca="1" si="15">AO9/$AT$18</f>
        <v>0</v>
      </c>
      <c r="AP9" s="25"/>
      <c r="AQ9" s="9"/>
      <c r="AR9" s="9"/>
      <c r="AS9" s="6">
        <v>14944.28</v>
      </c>
      <c r="AT9" s="10"/>
    </row>
    <row r="10" spans="1:46" ht="39" customHeight="1">
      <c r="A10" s="37" t="s">
        <v>35</v>
      </c>
      <c r="B10" s="21"/>
      <c r="C10" s="21"/>
      <c r="D10" s="21"/>
      <c r="E10" s="3">
        <f t="shared" ref="E10:E16" si="16">F10/$AS$18</f>
        <v>0</v>
      </c>
      <c r="F10" s="9"/>
      <c r="G10" s="3">
        <f t="shared" ref="G10:G16" si="17">H10/$AS$18</f>
        <v>0</v>
      </c>
      <c r="H10" s="9"/>
      <c r="I10" s="3">
        <f t="shared" ref="I10:I16" si="18">J10/$AS$18</f>
        <v>0</v>
      </c>
      <c r="J10" s="9"/>
      <c r="K10" s="3">
        <v>2.4400000000000002E-2</v>
      </c>
      <c r="L10" s="9">
        <v>28455.919999999998</v>
      </c>
      <c r="M10" s="3">
        <v>2.4400000000000002E-2</v>
      </c>
      <c r="N10" s="9">
        <v>28455.919999999998</v>
      </c>
      <c r="O10" s="3">
        <v>2.4400000000000002E-2</v>
      </c>
      <c r="P10" s="9">
        <v>28455.919999999998</v>
      </c>
      <c r="Q10" s="3">
        <f t="shared" si="3"/>
        <v>0</v>
      </c>
      <c r="R10" s="9"/>
      <c r="S10" s="3">
        <f t="shared" si="4"/>
        <v>0</v>
      </c>
      <c r="T10" s="9"/>
      <c r="U10" s="3">
        <f t="shared" si="5"/>
        <v>0</v>
      </c>
      <c r="V10" s="9"/>
      <c r="W10" s="3">
        <f t="shared" si="6"/>
        <v>0</v>
      </c>
      <c r="X10" s="9"/>
      <c r="Y10" s="3">
        <f t="shared" si="7"/>
        <v>0</v>
      </c>
      <c r="Z10" s="9"/>
      <c r="AA10" s="3">
        <f t="shared" si="8"/>
        <v>0</v>
      </c>
      <c r="AB10" s="9"/>
      <c r="AC10" s="3">
        <f t="shared" si="9"/>
        <v>0</v>
      </c>
      <c r="AD10" s="9"/>
      <c r="AE10" s="3">
        <f t="shared" si="10"/>
        <v>0</v>
      </c>
      <c r="AF10" s="9"/>
      <c r="AG10" s="3">
        <f t="shared" si="11"/>
        <v>0</v>
      </c>
      <c r="AH10" s="9"/>
      <c r="AI10" s="8">
        <f t="shared" ca="1" si="12"/>
        <v>0</v>
      </c>
      <c r="AJ10" s="9"/>
      <c r="AK10" s="8">
        <f t="shared" ca="1" si="13"/>
        <v>0</v>
      </c>
      <c r="AL10" s="9"/>
      <c r="AM10" s="8">
        <f t="shared" ca="1" si="14"/>
        <v>0</v>
      </c>
      <c r="AN10" s="9"/>
      <c r="AO10" s="8">
        <f t="shared" ca="1" si="15"/>
        <v>0</v>
      </c>
      <c r="AP10" s="25"/>
      <c r="AQ10" s="9"/>
      <c r="AR10" s="9"/>
      <c r="AS10" s="6">
        <v>85367.77</v>
      </c>
      <c r="AT10" s="10"/>
    </row>
    <row r="11" spans="1:46" ht="39" customHeight="1">
      <c r="A11" s="37" t="s">
        <v>36</v>
      </c>
      <c r="B11" s="21"/>
      <c r="C11" s="21"/>
      <c r="D11" s="21"/>
      <c r="E11" s="3">
        <f t="shared" si="16"/>
        <v>0</v>
      </c>
      <c r="F11" s="9"/>
      <c r="G11" s="3">
        <f t="shared" si="17"/>
        <v>0</v>
      </c>
      <c r="H11" s="9"/>
      <c r="I11" s="3">
        <f t="shared" si="18"/>
        <v>0</v>
      </c>
      <c r="J11" s="9"/>
      <c r="K11" s="3">
        <f t="shared" si="0"/>
        <v>0</v>
      </c>
      <c r="L11" s="9"/>
      <c r="M11" s="3">
        <f t="shared" si="1"/>
        <v>0</v>
      </c>
      <c r="N11" s="9"/>
      <c r="O11" s="3">
        <f t="shared" si="2"/>
        <v>0</v>
      </c>
      <c r="P11" s="9"/>
      <c r="Q11" s="3">
        <v>2.5100000000000001E-2</v>
      </c>
      <c r="R11" s="9">
        <v>29313.360000000001</v>
      </c>
      <c r="S11" s="3">
        <v>2.5100000000000001E-2</v>
      </c>
      <c r="T11" s="9">
        <v>29313.360000000001</v>
      </c>
      <c r="U11" s="3">
        <v>2.5100000000000001E-2</v>
      </c>
      <c r="V11" s="9">
        <v>29313.360000000001</v>
      </c>
      <c r="W11" s="3">
        <f t="shared" si="6"/>
        <v>0</v>
      </c>
      <c r="X11" s="9"/>
      <c r="Y11" s="3">
        <f t="shared" si="7"/>
        <v>0</v>
      </c>
      <c r="Z11" s="9"/>
      <c r="AA11" s="3">
        <f t="shared" si="8"/>
        <v>0</v>
      </c>
      <c r="AB11" s="9"/>
      <c r="AC11" s="3">
        <f t="shared" si="9"/>
        <v>0</v>
      </c>
      <c r="AD11" s="9"/>
      <c r="AE11" s="3">
        <f t="shared" si="10"/>
        <v>0</v>
      </c>
      <c r="AF11" s="9"/>
      <c r="AG11" s="3">
        <f t="shared" si="11"/>
        <v>0</v>
      </c>
      <c r="AH11" s="9"/>
      <c r="AI11" s="8">
        <f t="shared" ca="1" si="12"/>
        <v>0</v>
      </c>
      <c r="AJ11" s="9"/>
      <c r="AK11" s="8">
        <f t="shared" ca="1" si="13"/>
        <v>0</v>
      </c>
      <c r="AL11" s="9"/>
      <c r="AM11" s="8">
        <f t="shared" ca="1" si="14"/>
        <v>0</v>
      </c>
      <c r="AN11" s="9"/>
      <c r="AO11" s="8">
        <f t="shared" ca="1" si="15"/>
        <v>0</v>
      </c>
      <c r="AP11" s="25"/>
      <c r="AQ11" s="9"/>
      <c r="AR11" s="9"/>
      <c r="AS11" s="6">
        <v>87940.1</v>
      </c>
      <c r="AT11" s="10"/>
    </row>
    <row r="12" spans="1:46" ht="39" customHeight="1">
      <c r="A12" s="37" t="s">
        <v>43</v>
      </c>
      <c r="B12" s="21"/>
      <c r="C12" s="21"/>
      <c r="D12" s="21"/>
      <c r="E12" s="3">
        <f t="shared" si="16"/>
        <v>0</v>
      </c>
      <c r="F12" s="9"/>
      <c r="G12" s="3">
        <f t="shared" si="17"/>
        <v>0</v>
      </c>
      <c r="H12" s="9"/>
      <c r="I12" s="3">
        <f t="shared" si="18"/>
        <v>0</v>
      </c>
      <c r="J12" s="9"/>
      <c r="K12" s="3">
        <f t="shared" si="0"/>
        <v>0</v>
      </c>
      <c r="L12" s="9"/>
      <c r="M12" s="3">
        <f t="shared" si="1"/>
        <v>0</v>
      </c>
      <c r="N12" s="9"/>
      <c r="O12" s="3">
        <f t="shared" si="2"/>
        <v>0</v>
      </c>
      <c r="P12" s="9"/>
      <c r="Q12" s="3">
        <f t="shared" si="3"/>
        <v>0</v>
      </c>
      <c r="R12" s="9"/>
      <c r="S12" s="3">
        <f t="shared" si="4"/>
        <v>0</v>
      </c>
      <c r="T12" s="9"/>
      <c r="U12" s="3">
        <f t="shared" si="5"/>
        <v>0</v>
      </c>
      <c r="V12" s="9"/>
      <c r="W12" s="3">
        <v>0.14369999999999999</v>
      </c>
      <c r="X12" s="9">
        <v>167306.65</v>
      </c>
      <c r="Y12" s="3">
        <v>0.14369999999999999</v>
      </c>
      <c r="Z12" s="9">
        <v>167306.65</v>
      </c>
      <c r="AA12" s="3">
        <v>0.14369999999999999</v>
      </c>
      <c r="AB12" s="9">
        <v>167306.65</v>
      </c>
      <c r="AC12" s="3">
        <f t="shared" si="9"/>
        <v>0</v>
      </c>
      <c r="AD12" s="9"/>
      <c r="AE12" s="3">
        <f t="shared" si="10"/>
        <v>0</v>
      </c>
      <c r="AF12" s="9"/>
      <c r="AG12" s="3">
        <f t="shared" si="11"/>
        <v>0</v>
      </c>
      <c r="AH12" s="9"/>
      <c r="AI12" s="8">
        <f t="shared" ca="1" si="12"/>
        <v>0</v>
      </c>
      <c r="AJ12" s="9"/>
      <c r="AK12" s="8">
        <f t="shared" ca="1" si="13"/>
        <v>0</v>
      </c>
      <c r="AL12" s="9"/>
      <c r="AM12" s="8">
        <f t="shared" ca="1" si="14"/>
        <v>0</v>
      </c>
      <c r="AN12" s="9"/>
      <c r="AO12" s="8">
        <f t="shared" ca="1" si="15"/>
        <v>0</v>
      </c>
      <c r="AP12" s="25"/>
      <c r="AQ12" s="9"/>
      <c r="AR12" s="9"/>
      <c r="AS12" s="6">
        <v>501919.97</v>
      </c>
      <c r="AT12" s="10"/>
    </row>
    <row r="13" spans="1:46" ht="39" customHeight="1">
      <c r="A13" s="37" t="s">
        <v>42</v>
      </c>
      <c r="B13" s="21"/>
      <c r="C13" s="21"/>
      <c r="D13" s="21"/>
      <c r="E13" s="3">
        <f t="shared" si="16"/>
        <v>0</v>
      </c>
      <c r="F13" s="9"/>
      <c r="G13" s="3">
        <f t="shared" si="17"/>
        <v>0</v>
      </c>
      <c r="H13" s="9"/>
      <c r="I13" s="3">
        <f t="shared" si="18"/>
        <v>0</v>
      </c>
      <c r="J13" s="9"/>
      <c r="K13" s="3">
        <f t="shared" si="0"/>
        <v>0</v>
      </c>
      <c r="L13" s="9"/>
      <c r="M13" s="3">
        <f t="shared" si="1"/>
        <v>0</v>
      </c>
      <c r="N13" s="9"/>
      <c r="O13" s="3">
        <f t="shared" si="2"/>
        <v>0</v>
      </c>
      <c r="P13" s="9"/>
      <c r="Q13" s="3">
        <f t="shared" si="3"/>
        <v>0</v>
      </c>
      <c r="R13" s="9"/>
      <c r="S13" s="3">
        <f t="shared" si="4"/>
        <v>0</v>
      </c>
      <c r="T13" s="9"/>
      <c r="U13" s="3">
        <f t="shared" si="5"/>
        <v>0</v>
      </c>
      <c r="V13" s="9"/>
      <c r="W13" s="3">
        <f t="shared" si="6"/>
        <v>0</v>
      </c>
      <c r="X13" s="9"/>
      <c r="Y13" s="3">
        <f t="shared" si="7"/>
        <v>0</v>
      </c>
      <c r="Z13" s="9"/>
      <c r="AA13" s="3">
        <f t="shared" si="8"/>
        <v>0</v>
      </c>
      <c r="AB13" s="9"/>
      <c r="AC13" s="3">
        <v>4.9299999999999997E-2</v>
      </c>
      <c r="AD13" s="9">
        <v>57422.74</v>
      </c>
      <c r="AE13" s="3">
        <v>4.9299999999999997E-2</v>
      </c>
      <c r="AF13" s="9">
        <v>57422.74</v>
      </c>
      <c r="AG13" s="3">
        <v>4.9299999999999997E-2</v>
      </c>
      <c r="AH13" s="9">
        <v>57422.74</v>
      </c>
      <c r="AI13" s="3">
        <f t="shared" ca="1" si="12"/>
        <v>0</v>
      </c>
      <c r="AJ13" s="9"/>
      <c r="AK13" s="3">
        <f t="shared" ca="1" si="13"/>
        <v>0</v>
      </c>
      <c r="AL13" s="9"/>
      <c r="AM13" s="8">
        <f t="shared" ca="1" si="14"/>
        <v>0</v>
      </c>
      <c r="AN13" s="9"/>
      <c r="AO13" s="8">
        <f t="shared" ca="1" si="15"/>
        <v>0</v>
      </c>
      <c r="AP13" s="25"/>
      <c r="AQ13" s="9"/>
      <c r="AR13" s="9"/>
      <c r="AS13" s="6">
        <f t="shared" ref="AS13:AS17" si="19">F13+H13+J13+L13+N13+P13+R13+T13+V13+X13+Z13+AB13+AD13+AF13+AH13+AJ13+AL13+AN13</f>
        <v>172268.22</v>
      </c>
      <c r="AT13" s="10"/>
    </row>
    <row r="14" spans="1:46" ht="39" customHeight="1">
      <c r="A14" s="37" t="s">
        <v>41</v>
      </c>
      <c r="B14" s="21"/>
      <c r="C14" s="21"/>
      <c r="D14" s="21"/>
      <c r="E14" s="3">
        <f t="shared" si="16"/>
        <v>0</v>
      </c>
      <c r="F14" s="9"/>
      <c r="G14" s="3">
        <f t="shared" si="17"/>
        <v>0</v>
      </c>
      <c r="H14" s="9"/>
      <c r="I14" s="3">
        <f t="shared" si="18"/>
        <v>0</v>
      </c>
      <c r="J14" s="9"/>
      <c r="K14" s="3">
        <f t="shared" si="0"/>
        <v>0</v>
      </c>
      <c r="L14" s="9"/>
      <c r="M14" s="3">
        <f t="shared" si="1"/>
        <v>0</v>
      </c>
      <c r="N14" s="9"/>
      <c r="O14" s="3">
        <f t="shared" si="2"/>
        <v>0</v>
      </c>
      <c r="P14" s="9"/>
      <c r="Q14" s="3">
        <f t="shared" si="3"/>
        <v>0</v>
      </c>
      <c r="R14" s="9"/>
      <c r="S14" s="3">
        <f t="shared" si="4"/>
        <v>0</v>
      </c>
      <c r="T14" s="9"/>
      <c r="U14" s="3">
        <f t="shared" si="5"/>
        <v>0</v>
      </c>
      <c r="V14" s="9"/>
      <c r="W14" s="3">
        <f t="shared" si="6"/>
        <v>0</v>
      </c>
      <c r="X14" s="9"/>
      <c r="Y14" s="3">
        <f t="shared" si="7"/>
        <v>0</v>
      </c>
      <c r="Z14" s="9"/>
      <c r="AA14" s="3">
        <f t="shared" si="8"/>
        <v>0</v>
      </c>
      <c r="AB14" s="9"/>
      <c r="AC14" s="3">
        <f t="shared" si="9"/>
        <v>0</v>
      </c>
      <c r="AD14" s="9"/>
      <c r="AE14" s="3">
        <f t="shared" si="10"/>
        <v>0</v>
      </c>
      <c r="AF14" s="9"/>
      <c r="AG14" s="3">
        <f t="shared" si="11"/>
        <v>0</v>
      </c>
      <c r="AH14" s="9"/>
      <c r="AI14" s="8">
        <v>2.7E-2</v>
      </c>
      <c r="AJ14" s="9">
        <v>31497.05</v>
      </c>
      <c r="AK14" s="8">
        <v>2.7E-2</v>
      </c>
      <c r="AL14" s="9">
        <v>31497.05</v>
      </c>
      <c r="AM14" s="8">
        <f t="shared" ca="1" si="14"/>
        <v>0</v>
      </c>
      <c r="AN14" s="9"/>
      <c r="AO14" s="8">
        <f t="shared" ca="1" si="15"/>
        <v>0</v>
      </c>
      <c r="AP14" s="25"/>
      <c r="AQ14" s="9"/>
      <c r="AR14" s="9"/>
      <c r="AS14" s="6">
        <f t="shared" si="19"/>
        <v>62994.1</v>
      </c>
      <c r="AT14" s="10"/>
    </row>
    <row r="15" spans="1:46" ht="39" customHeight="1">
      <c r="A15" s="37" t="s">
        <v>40</v>
      </c>
      <c r="B15" s="21"/>
      <c r="C15" s="21"/>
      <c r="D15" s="21"/>
      <c r="E15" s="3"/>
      <c r="F15" s="9"/>
      <c r="G15" s="3"/>
      <c r="H15" s="9"/>
      <c r="I15" s="3"/>
      <c r="J15" s="9"/>
      <c r="K15" s="3"/>
      <c r="L15" s="9"/>
      <c r="M15" s="3"/>
      <c r="N15" s="9"/>
      <c r="O15" s="3"/>
      <c r="P15" s="9"/>
      <c r="Q15" s="3"/>
      <c r="R15" s="9"/>
      <c r="S15" s="3"/>
      <c r="T15" s="9"/>
      <c r="U15" s="3"/>
      <c r="V15" s="9"/>
      <c r="W15" s="3"/>
      <c r="X15" s="9"/>
      <c r="Y15" s="3"/>
      <c r="Z15" s="9"/>
      <c r="AA15" s="3"/>
      <c r="AB15" s="9"/>
      <c r="AC15" s="3"/>
      <c r="AD15" s="9"/>
      <c r="AE15" s="3"/>
      <c r="AF15" s="9"/>
      <c r="AG15" s="3"/>
      <c r="AH15" s="9"/>
      <c r="AI15" s="8"/>
      <c r="AJ15" s="9"/>
      <c r="AK15" s="8"/>
      <c r="AL15" s="9"/>
      <c r="AM15" s="8">
        <v>2.12E-2</v>
      </c>
      <c r="AN15" s="9">
        <v>24907.4</v>
      </c>
      <c r="AO15" s="8">
        <v>2.12E-2</v>
      </c>
      <c r="AP15" s="9">
        <v>24907.4</v>
      </c>
      <c r="AQ15" s="9"/>
      <c r="AR15" s="9"/>
      <c r="AS15" s="6">
        <v>49814.79</v>
      </c>
      <c r="AT15" s="10"/>
    </row>
    <row r="16" spans="1:46" s="36" customFormat="1" ht="39" customHeight="1">
      <c r="A16" s="30"/>
      <c r="B16" s="33"/>
      <c r="C16" s="33"/>
      <c r="D16" s="33"/>
      <c r="E16" s="31"/>
      <c r="F16" s="32"/>
      <c r="G16" s="31"/>
      <c r="H16" s="32"/>
      <c r="I16" s="31"/>
      <c r="J16" s="32"/>
      <c r="K16" s="31"/>
      <c r="L16" s="32"/>
      <c r="M16" s="31"/>
      <c r="N16" s="32"/>
      <c r="O16" s="31"/>
      <c r="P16" s="32"/>
      <c r="Q16" s="31"/>
      <c r="R16" s="32"/>
      <c r="S16" s="31"/>
      <c r="T16" s="32"/>
      <c r="U16" s="31"/>
      <c r="V16" s="32"/>
      <c r="W16" s="31"/>
      <c r="X16" s="32"/>
      <c r="Y16" s="31"/>
      <c r="Z16" s="32"/>
      <c r="AA16" s="31"/>
      <c r="AB16" s="32"/>
      <c r="AC16" s="31"/>
      <c r="AD16" s="32"/>
      <c r="AE16" s="31"/>
      <c r="AF16" s="32"/>
      <c r="AG16" s="31"/>
      <c r="AH16" s="32"/>
      <c r="AI16" s="31"/>
      <c r="AJ16" s="32"/>
      <c r="AK16" s="31"/>
      <c r="AL16" s="32"/>
      <c r="AM16" s="31"/>
      <c r="AN16" s="32"/>
      <c r="AO16" s="31"/>
      <c r="AP16" s="32"/>
      <c r="AQ16" s="32"/>
      <c r="AR16" s="32"/>
      <c r="AS16" s="34"/>
      <c r="AT16" s="35"/>
    </row>
    <row r="17" spans="1:46" ht="39" customHeight="1" thickBot="1">
      <c r="A17" s="28" t="s">
        <v>27</v>
      </c>
      <c r="B17" s="21"/>
      <c r="C17" s="21"/>
      <c r="D17" s="21"/>
      <c r="E17" s="3"/>
      <c r="F17" s="9"/>
      <c r="G17" s="3"/>
      <c r="H17" s="9"/>
      <c r="I17" s="3"/>
      <c r="J17" s="9"/>
      <c r="K17" s="3"/>
      <c r="L17" s="9"/>
      <c r="M17" s="3"/>
      <c r="N17" s="9"/>
      <c r="O17" s="3"/>
      <c r="P17" s="9"/>
      <c r="Q17" s="3"/>
      <c r="R17" s="9"/>
      <c r="S17" s="3"/>
      <c r="T17" s="9"/>
      <c r="U17" s="3"/>
      <c r="V17" s="9"/>
      <c r="W17" s="3"/>
      <c r="X17" s="9"/>
      <c r="Y17" s="3"/>
      <c r="Z17" s="9"/>
      <c r="AA17" s="3"/>
      <c r="AB17" s="9"/>
      <c r="AC17" s="3"/>
      <c r="AD17" s="9"/>
      <c r="AE17" s="3"/>
      <c r="AF17" s="9"/>
      <c r="AG17" s="3"/>
      <c r="AH17" s="9"/>
      <c r="AI17" s="3"/>
      <c r="AJ17" s="9"/>
      <c r="AK17" s="3"/>
      <c r="AL17" s="9"/>
      <c r="AM17" s="3"/>
      <c r="AN17" s="9"/>
      <c r="AO17" s="3"/>
      <c r="AP17" s="26"/>
      <c r="AQ17" s="23"/>
      <c r="AR17" s="23"/>
      <c r="AS17" s="6">
        <f t="shared" si="19"/>
        <v>0</v>
      </c>
      <c r="AT17" s="10"/>
    </row>
    <row r="18" spans="1:46" ht="39" customHeight="1" thickBot="1">
      <c r="A18" s="29" t="s">
        <v>3</v>
      </c>
      <c r="B18" s="12"/>
      <c r="C18" s="12"/>
      <c r="D18" s="12"/>
      <c r="E18" s="13">
        <f t="shared" ref="E18:AL18" si="20">SUM(E8:E17)</f>
        <v>4.3E-3</v>
      </c>
      <c r="F18" s="14">
        <f t="shared" si="20"/>
        <v>4981.42</v>
      </c>
      <c r="G18" s="13">
        <f t="shared" si="20"/>
        <v>4.3E-3</v>
      </c>
      <c r="H18" s="14">
        <f t="shared" si="20"/>
        <v>4981.42</v>
      </c>
      <c r="I18" s="15">
        <f t="shared" si="20"/>
        <v>4.3E-3</v>
      </c>
      <c r="J18" s="14">
        <f t="shared" si="20"/>
        <v>4981.42</v>
      </c>
      <c r="K18" s="13">
        <f t="shared" si="20"/>
        <v>2.4400000000000002E-2</v>
      </c>
      <c r="L18" s="14">
        <f t="shared" si="20"/>
        <v>28455.919999999998</v>
      </c>
      <c r="M18" s="13">
        <f t="shared" si="20"/>
        <v>2.4400000000000002E-2</v>
      </c>
      <c r="N18" s="14">
        <f t="shared" si="20"/>
        <v>28455.919999999998</v>
      </c>
      <c r="O18" s="13">
        <f t="shared" si="20"/>
        <v>2.4400000000000002E-2</v>
      </c>
      <c r="P18" s="14">
        <f t="shared" si="20"/>
        <v>28455.919999999998</v>
      </c>
      <c r="Q18" s="13">
        <f t="shared" si="20"/>
        <v>2.5100000000000001E-2</v>
      </c>
      <c r="R18" s="14">
        <f t="shared" si="20"/>
        <v>29313.360000000001</v>
      </c>
      <c r="S18" s="13">
        <f t="shared" si="20"/>
        <v>2.5100000000000001E-2</v>
      </c>
      <c r="T18" s="14">
        <f t="shared" si="20"/>
        <v>29313.360000000001</v>
      </c>
      <c r="U18" s="13">
        <f t="shared" si="20"/>
        <v>2.5100000000000001E-2</v>
      </c>
      <c r="V18" s="14">
        <f t="shared" si="20"/>
        <v>29313.360000000001</v>
      </c>
      <c r="W18" s="13">
        <f t="shared" si="20"/>
        <v>0.14369999999999999</v>
      </c>
      <c r="X18" s="14">
        <f t="shared" si="20"/>
        <v>167306.65</v>
      </c>
      <c r="Y18" s="13">
        <f t="shared" si="20"/>
        <v>0.14369999999999999</v>
      </c>
      <c r="Z18" s="14">
        <f t="shared" si="20"/>
        <v>167306.65</v>
      </c>
      <c r="AA18" s="13">
        <f t="shared" si="20"/>
        <v>0.14369999999999999</v>
      </c>
      <c r="AB18" s="14">
        <f t="shared" si="20"/>
        <v>167306.65</v>
      </c>
      <c r="AC18" s="13">
        <f t="shared" si="20"/>
        <v>4.9299999999999997E-2</v>
      </c>
      <c r="AD18" s="14">
        <f t="shared" si="20"/>
        <v>57422.74</v>
      </c>
      <c r="AE18" s="13">
        <f t="shared" si="20"/>
        <v>4.9299999999999997E-2</v>
      </c>
      <c r="AF18" s="14">
        <f t="shared" si="20"/>
        <v>57422.74</v>
      </c>
      <c r="AG18" s="13">
        <f t="shared" si="20"/>
        <v>4.9299999999999997E-2</v>
      </c>
      <c r="AH18" s="14">
        <f t="shared" si="20"/>
        <v>57422.74</v>
      </c>
      <c r="AI18" s="13">
        <f>AI14+AI16</f>
        <v>2.7E-2</v>
      </c>
      <c r="AJ18" s="14">
        <f t="shared" si="20"/>
        <v>31497.05</v>
      </c>
      <c r="AK18" s="13">
        <f>AK14+AK16</f>
        <v>2.7E-2</v>
      </c>
      <c r="AL18" s="14">
        <f t="shared" si="20"/>
        <v>31497.05</v>
      </c>
      <c r="AM18" s="13"/>
      <c r="AN18" s="14">
        <f>AN15+AN16</f>
        <v>24907.4</v>
      </c>
      <c r="AO18" s="14"/>
      <c r="AP18" s="14">
        <f>AP15+AP16</f>
        <v>24907.4</v>
      </c>
      <c r="AQ18" s="14"/>
      <c r="AR18" s="14"/>
      <c r="AS18" s="16">
        <v>975249.23</v>
      </c>
      <c r="AT18" s="10"/>
    </row>
    <row r="19" spans="1:46" ht="39" customHeight="1" thickBot="1">
      <c r="A19" s="12" t="s">
        <v>4</v>
      </c>
      <c r="B19" s="12"/>
      <c r="C19" s="12"/>
      <c r="D19" s="12"/>
      <c r="E19" s="13">
        <f>E18</f>
        <v>4.3E-3</v>
      </c>
      <c r="F19" s="17">
        <f>SUM(F18)</f>
        <v>4981.42</v>
      </c>
      <c r="G19" s="13">
        <f>E19+G18</f>
        <v>8.6E-3</v>
      </c>
      <c r="H19" s="17">
        <f t="shared" ref="H19:X19" si="21">F19+H18</f>
        <v>9962.84</v>
      </c>
      <c r="I19" s="13">
        <f>G19+I18</f>
        <v>1.29E-2</v>
      </c>
      <c r="J19" s="17">
        <f t="shared" si="21"/>
        <v>14944.26</v>
      </c>
      <c r="K19" s="13">
        <f>I19+K18</f>
        <v>3.73E-2</v>
      </c>
      <c r="L19" s="17">
        <f t="shared" si="21"/>
        <v>43400.18</v>
      </c>
      <c r="M19" s="13">
        <f>K19+M18</f>
        <v>6.1700000000000005E-2</v>
      </c>
      <c r="N19" s="17">
        <f t="shared" si="21"/>
        <v>71856.100000000006</v>
      </c>
      <c r="O19" s="13">
        <f>M19+O18</f>
        <v>8.610000000000001E-2</v>
      </c>
      <c r="P19" s="17">
        <f t="shared" si="21"/>
        <v>100312.02</v>
      </c>
      <c r="Q19" s="13">
        <f>O19+Q18</f>
        <v>0.11120000000000001</v>
      </c>
      <c r="R19" s="17">
        <f t="shared" si="21"/>
        <v>129625.38</v>
      </c>
      <c r="S19" s="13">
        <f>Q19+S18</f>
        <v>0.1363</v>
      </c>
      <c r="T19" s="17">
        <f t="shared" si="21"/>
        <v>158938.74</v>
      </c>
      <c r="U19" s="13">
        <f>S19+U18</f>
        <v>0.16140000000000002</v>
      </c>
      <c r="V19" s="17">
        <v>188252.1</v>
      </c>
      <c r="W19" s="13">
        <f>U19+W18</f>
        <v>0.30510000000000004</v>
      </c>
      <c r="X19" s="17">
        <f t="shared" si="21"/>
        <v>355558.75</v>
      </c>
      <c r="Y19" s="13">
        <f>W19+Y18</f>
        <v>0.44880000000000003</v>
      </c>
      <c r="Z19" s="17">
        <f>Z18+X19</f>
        <v>522865.4</v>
      </c>
      <c r="AA19" s="13">
        <f>Y19+AA18</f>
        <v>0.59250000000000003</v>
      </c>
      <c r="AB19" s="17">
        <f t="shared" ref="AB19:AN19" si="22">Z19+AB18</f>
        <v>690172.05</v>
      </c>
      <c r="AC19" s="13">
        <f>AA19+AC18</f>
        <v>0.64180000000000004</v>
      </c>
      <c r="AD19" s="17">
        <f t="shared" si="22"/>
        <v>747594.79</v>
      </c>
      <c r="AE19" s="13">
        <f>AC19+AE18</f>
        <v>0.69110000000000005</v>
      </c>
      <c r="AF19" s="17">
        <f t="shared" si="22"/>
        <v>805017.53</v>
      </c>
      <c r="AG19" s="13">
        <f>AE19+AG18</f>
        <v>0.74040000000000006</v>
      </c>
      <c r="AH19" s="17">
        <f t="shared" si="22"/>
        <v>862440.27</v>
      </c>
      <c r="AI19" s="13">
        <f>AG19+AI18</f>
        <v>0.76740000000000008</v>
      </c>
      <c r="AJ19" s="17">
        <f t="shared" si="22"/>
        <v>893937.32000000007</v>
      </c>
      <c r="AK19" s="13">
        <f>AI19+AK18</f>
        <v>0.79440000000000011</v>
      </c>
      <c r="AL19" s="17">
        <v>925434.37</v>
      </c>
      <c r="AM19" s="13">
        <f>AK19+AM18</f>
        <v>0.79440000000000011</v>
      </c>
      <c r="AN19" s="17">
        <v>950341.77</v>
      </c>
      <c r="AO19" s="17"/>
      <c r="AP19" s="17">
        <v>975249.23</v>
      </c>
      <c r="AQ19" s="17"/>
      <c r="AR19" s="17"/>
      <c r="AS19" s="16">
        <v>975249.23</v>
      </c>
    </row>
    <row r="20" spans="1:46" ht="30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</row>
    <row r="21" spans="1:46" ht="20.25">
      <c r="A21" s="53" t="s">
        <v>23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1:46" ht="30" customHeight="1">
      <c r="A22" s="52" t="s">
        <v>24</v>
      </c>
      <c r="B22" s="52"/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1:46" ht="31.5" customHeight="1">
      <c r="A23" s="52" t="s">
        <v>25</v>
      </c>
      <c r="B23" s="52"/>
      <c r="C23" s="5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</sheetData>
  <mergeCells count="34">
    <mergeCell ref="A1:AS1"/>
    <mergeCell ref="A6:A7"/>
    <mergeCell ref="I6:J6"/>
    <mergeCell ref="K6:L6"/>
    <mergeCell ref="M6:N6"/>
    <mergeCell ref="O6:P6"/>
    <mergeCell ref="Q6:R6"/>
    <mergeCell ref="S6:T6"/>
    <mergeCell ref="E6:F6"/>
    <mergeCell ref="G6:H6"/>
    <mergeCell ref="A2:AS2"/>
    <mergeCell ref="AS6:AS7"/>
    <mergeCell ref="U6:V6"/>
    <mergeCell ref="Y6:Z6"/>
    <mergeCell ref="AA6:AB6"/>
    <mergeCell ref="B6:B7"/>
    <mergeCell ref="A20:AS20"/>
    <mergeCell ref="A22:AS22"/>
    <mergeCell ref="A23:AS23"/>
    <mergeCell ref="AC6:AD6"/>
    <mergeCell ref="W6:X6"/>
    <mergeCell ref="AE6:AF6"/>
    <mergeCell ref="AG6:AH6"/>
    <mergeCell ref="AI6:AJ6"/>
    <mergeCell ref="A21:AS21"/>
    <mergeCell ref="C6:C7"/>
    <mergeCell ref="D6:D7"/>
    <mergeCell ref="AO6:AP6"/>
    <mergeCell ref="A3:A5"/>
    <mergeCell ref="B3:AS3"/>
    <mergeCell ref="B4:AS4"/>
    <mergeCell ref="B5:AS5"/>
    <mergeCell ref="AK6:AL6"/>
    <mergeCell ref="AM6:AN6"/>
  </mergeCells>
  <phoneticPr fontId="5" type="noConversion"/>
  <pageMargins left="0.51181102362204722" right="0.51181102362204722" top="1.3779527559055118" bottom="0.78740157480314965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Arklok</dc:creator>
  <cp:lastModifiedBy>pmi.021901</cp:lastModifiedBy>
  <cp:lastPrinted>2024-02-09T18:27:14Z</cp:lastPrinted>
  <dcterms:created xsi:type="dcterms:W3CDTF">2017-03-10T18:42:36Z</dcterms:created>
  <dcterms:modified xsi:type="dcterms:W3CDTF">2025-05-21T12:46:32Z</dcterms:modified>
</cp:coreProperties>
</file>